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76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<sst xmlns="http://schemas.openxmlformats.org/spreadsheetml/2006/main" count="63" uniqueCount="36">
  <si>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LIGUE des PAYS de la LOIRE</t>
  </si>
  <si>
    <t>saison</t>
  </si>
  <si>
    <t xml:space="preserve">CHAMPIONNAT par EQUIPES </t>
  </si>
  <si>
    <t>DATE</t>
  </si>
  <si>
    <t>CLUB A</t>
  </si>
  <si>
    <t>CLUB B</t>
  </si>
  <si>
    <t>NOM</t>
  </si>
  <si>
    <t>Prénom</t>
  </si>
  <si>
    <t>Dist</t>
  </si>
  <si>
    <t>Cat</t>
  </si>
  <si>
    <t>N°licence</t>
  </si>
  <si>
    <t>1T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</si>
  <si>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</si>
  <si>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</si>
  <si>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</si>
  <si>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</si>
  <si>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</si>
  <si>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</si>
  <si>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</si>
  <si>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</si>
  <si>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</si>
  <si>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</si>
  <si>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</si>
  <si>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</si>
  <si>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</si>
  <si>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</si>
  <si>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</si>
  <si>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</si>
  <si>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</si>
  <si>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</si>
  <si>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 xml:space="preserve">DIVISION 1 : R1 R2 R3 </t>
  </si>
  <si>
    <t>Rep</t>
  </si>
  <si>
    <t>ATTENTION! Les parties sont limitées à 25 reprises pour les R1 et R2 et 40 pour les R3</t>
  </si>
  <si>
    <t xml:space="preserve">Comité Départemental de  LOIRE ATLANTIQUE </t>
  </si>
  <si>
    <t>rencontre N°</t>
  </si>
  <si>
    <t>2014-2015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</si>
</sst>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2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0000FF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4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64" fontId="5" fillId="33" borderId="29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12"/>
        </patternFill>
      </fill>
    </dxf>
    <dxf>
      <font>
        <color indexed="9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FF00"/>
        </patternFill>
      </fill>
      <border/>
    </dxf>
    <dxf>
      <font>
        <color rgb="FFFFFFFF"/>
      </font>
      <fill>
        <patternFill>
          <bgColor rgb="FF0000FF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3.7109375" style="0" customWidth="1"/>
    <col min="2" max="2" width="15.28125" style="0" customWidth="1"/>
    <col min="3" max="3" width="14.7109375" style="0" customWidth="1"/>
    <col min="4" max="7" width="5.7109375" style="0" customWidth="1"/>
    <col min="8" max="8" width="5.8515625" style="0" customWidth="1"/>
    <col min="9" max="9" width="4.28125" style="0" customWidth="1"/>
    <col min="10" max="10" width="6.57421875" style="0" customWidth="1"/>
    <col min="11" max="11" width="3.7109375" style="0" customWidth="1"/>
    <col min="12" max="12" width="14.7109375" style="0" customWidth="1"/>
    <col min="13" max="13" width="15.57421875" style="0" customWidth="1"/>
    <col min="14" max="17" width="5.7109375" style="0" customWidth="1"/>
    <col min="18" max="18" width="6.140625" style="0" customWidth="1"/>
    <col min="19" max="19" width="3.8515625" style="0" customWidth="1"/>
  </cols>
  <sheetData>
    <row r="1" spans="1:19" ht="19.5" thickBot="1" thickTop="1">
      <c r="A1" s="1"/>
      <c r="B1" s="53" t="s">
        <v>0</v>
      </c>
      <c r="C1" s="53"/>
      <c r="D1" s="53"/>
      <c r="E1" s="53"/>
      <c r="F1" s="54" t="s">
        <v>33</v>
      </c>
      <c r="G1" s="55"/>
      <c r="H1" s="55"/>
      <c r="I1" s="55"/>
      <c r="J1" s="55"/>
      <c r="K1" s="55"/>
      <c r="L1" s="55"/>
      <c r="M1" s="55"/>
      <c r="N1" s="53" t="s">
        <v>1</v>
      </c>
      <c r="O1" s="53"/>
      <c r="P1" s="58"/>
      <c r="Q1" s="53" t="s">
        <v>35</v>
      </c>
      <c r="R1" s="58"/>
      <c r="S1" s="67"/>
    </row>
    <row r="2" spans="4:18" ht="15.75" thickTop="1">
      <c r="D2" s="2"/>
      <c r="E2" s="2"/>
      <c r="F2" s="2"/>
      <c r="G2" s="3"/>
      <c r="H2" s="4"/>
      <c r="I2" s="2"/>
      <c r="N2" s="2"/>
      <c r="O2" s="2"/>
      <c r="P2" s="2"/>
      <c r="R2" s="4"/>
    </row>
    <row r="3" spans="2:18" ht="18">
      <c r="B3" s="52" t="s">
        <v>2</v>
      </c>
      <c r="C3" s="52"/>
      <c r="D3" s="52"/>
      <c r="E3" s="5"/>
      <c r="F3" s="2"/>
      <c r="G3" s="3"/>
      <c r="H3" s="4"/>
      <c r="I3" s="2"/>
      <c r="J3" s="6" t="s">
        <v>3</v>
      </c>
      <c r="L3" s="39"/>
      <c r="M3" s="7" t="s">
        <v>34</v>
      </c>
      <c r="N3" s="40"/>
      <c r="O3" s="40"/>
      <c r="P3" s="2"/>
      <c r="R3" s="4"/>
    </row>
    <row r="4" spans="4:18" ht="15">
      <c r="D4" s="2"/>
      <c r="E4" s="2"/>
      <c r="F4" s="2"/>
      <c r="G4" s="3"/>
      <c r="H4" s="4"/>
      <c r="I4" s="2"/>
      <c r="N4" s="2"/>
      <c r="O4" s="2"/>
      <c r="P4" s="2"/>
      <c r="R4" s="4"/>
    </row>
    <row r="5" spans="2:18" ht="15.75">
      <c r="B5" s="56" t="s">
        <v>30</v>
      </c>
      <c r="C5" s="56"/>
      <c r="D5" s="2"/>
      <c r="E5" s="2"/>
      <c r="F5" s="2"/>
      <c r="G5" s="3"/>
      <c r="H5" s="4"/>
      <c r="I5" s="2"/>
      <c r="J5" s="6"/>
      <c r="K5" s="6"/>
      <c r="L5" s="57">
        <f>IF(D11=80,"2ième  DIVISION: R3 R4 R4",0)</f>
        <v>0</v>
      </c>
      <c r="M5" s="57"/>
      <c r="N5" s="2"/>
      <c r="O5" s="2"/>
      <c r="P5" s="2"/>
      <c r="R5" s="4"/>
    </row>
    <row r="6" spans="4:18" ht="15">
      <c r="D6" s="2"/>
      <c r="E6" s="51" t="s">
        <v>32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R6" s="4"/>
    </row>
    <row r="7" spans="4:18" ht="15">
      <c r="D7" s="2"/>
      <c r="E7" s="2"/>
      <c r="F7" s="2"/>
      <c r="G7" s="3"/>
      <c r="H7" s="4"/>
      <c r="I7" s="2"/>
      <c r="N7" s="2"/>
      <c r="O7" s="2"/>
      <c r="P7" s="2"/>
      <c r="R7" s="4"/>
    </row>
    <row r="8" spans="1:18" ht="15.75">
      <c r="A8" s="9"/>
      <c r="B8" s="8" t="s">
        <v>4</v>
      </c>
      <c r="C8" s="50"/>
      <c r="D8" s="50"/>
      <c r="E8" s="50"/>
      <c r="F8" s="50"/>
      <c r="G8" s="3"/>
      <c r="H8" s="4"/>
      <c r="I8" s="2"/>
      <c r="K8" s="10"/>
      <c r="L8" s="8" t="s">
        <v>5</v>
      </c>
      <c r="M8" s="50"/>
      <c r="N8" s="50"/>
      <c r="O8" s="50"/>
      <c r="P8" s="50"/>
      <c r="Q8" s="3"/>
      <c r="R8" s="4"/>
    </row>
    <row r="9" spans="4:18" ht="15.75" thickBot="1">
      <c r="D9" s="2"/>
      <c r="E9" s="2"/>
      <c r="F9" s="2"/>
      <c r="G9" s="3"/>
      <c r="H9" s="4"/>
      <c r="I9" s="2"/>
      <c r="N9" s="2"/>
      <c r="O9" s="2"/>
      <c r="P9" s="2"/>
      <c r="R9" s="4"/>
    </row>
    <row r="10" spans="1:19" ht="16.5" thickTop="1">
      <c r="A10" s="11"/>
      <c r="B10" s="12" t="s">
        <v>6</v>
      </c>
      <c r="C10" s="12" t="s">
        <v>7</v>
      </c>
      <c r="D10" s="13" t="s">
        <v>8</v>
      </c>
      <c r="E10" s="13" t="s">
        <v>31</v>
      </c>
      <c r="F10" s="13" t="s">
        <v>9</v>
      </c>
      <c r="G10" s="71" t="s">
        <v>10</v>
      </c>
      <c r="H10" s="72"/>
      <c r="I10" s="73"/>
      <c r="J10" s="15"/>
      <c r="K10" s="11"/>
      <c r="L10" s="12" t="s">
        <v>6</v>
      </c>
      <c r="M10" s="12" t="s">
        <v>7</v>
      </c>
      <c r="N10" s="14" t="str">
        <f>D10</f>
        <v>Dist</v>
      </c>
      <c r="O10" s="14" t="str">
        <f>E10</f>
        <v>Rep</v>
      </c>
      <c r="P10" s="13" t="str">
        <f>F10</f>
        <v>Cat</v>
      </c>
      <c r="Q10" s="71" t="str">
        <f>G10</f>
        <v>N°licence</v>
      </c>
      <c r="R10" s="72"/>
      <c r="S10" s="73"/>
    </row>
    <row r="11" spans="1:19" ht="15.75">
      <c r="A11" s="16">
        <v>1</v>
      </c>
      <c r="B11" s="41"/>
      <c r="C11" s="41"/>
      <c r="D11" s="18">
        <v>120</v>
      </c>
      <c r="E11" s="18">
        <v>25</v>
      </c>
      <c r="F11" s="18" t="str">
        <f>IF(D11=80,"R3",IF(D11=120,"R1",IF(D11=0," ")))</f>
        <v>R1</v>
      </c>
      <c r="G11" s="63"/>
      <c r="H11" s="64"/>
      <c r="I11" s="65"/>
      <c r="J11" s="19"/>
      <c r="K11" s="16">
        <v>1</v>
      </c>
      <c r="L11" s="41"/>
      <c r="M11" s="41"/>
      <c r="N11" s="18">
        <f aca="true" t="shared" si="0" ref="N11:P13">D11</f>
        <v>120</v>
      </c>
      <c r="O11" s="18">
        <f t="shared" si="0"/>
        <v>25</v>
      </c>
      <c r="P11" s="18" t="str">
        <f t="shared" si="0"/>
        <v>R1</v>
      </c>
      <c r="Q11" s="74"/>
      <c r="R11" s="74"/>
      <c r="S11" s="75"/>
    </row>
    <row r="12" spans="1:19" ht="15.75">
      <c r="A12" s="16">
        <v>2</v>
      </c>
      <c r="B12" s="41"/>
      <c r="C12" s="41"/>
      <c r="D12" s="18">
        <f>IF(D11=80,60,IF(D11=120,80,IF(D11=0,-1)))</f>
        <v>80</v>
      </c>
      <c r="E12" s="18">
        <v>25</v>
      </c>
      <c r="F12" s="18" t="str">
        <f>IF(D12=60,"R3",IF(D12=80,"R2"," "))</f>
        <v>R2</v>
      </c>
      <c r="G12" s="66"/>
      <c r="H12" s="64"/>
      <c r="I12" s="65"/>
      <c r="J12" s="19"/>
      <c r="K12" s="16">
        <v>2</v>
      </c>
      <c r="L12" s="41"/>
      <c r="M12" s="41"/>
      <c r="N12" s="18">
        <f t="shared" si="0"/>
        <v>80</v>
      </c>
      <c r="O12" s="18">
        <f t="shared" si="0"/>
        <v>25</v>
      </c>
      <c r="P12" s="18" t="str">
        <f t="shared" si="0"/>
        <v>R2</v>
      </c>
      <c r="Q12" s="64"/>
      <c r="R12" s="64"/>
      <c r="S12" s="65"/>
    </row>
    <row r="13" spans="1:19" ht="16.5" thickBot="1">
      <c r="A13" s="20">
        <v>3</v>
      </c>
      <c r="B13" s="42"/>
      <c r="C13" s="42"/>
      <c r="D13" s="22">
        <f>IF(D11=80,60,IF(D11=120,60,IF(D11=0,-1)))</f>
        <v>60</v>
      </c>
      <c r="E13" s="22">
        <v>40</v>
      </c>
      <c r="F13" s="22" t="str">
        <f>IF(D13=60,"R3",IF(D13=80,"R2"," "))</f>
        <v>R3</v>
      </c>
      <c r="G13" s="68"/>
      <c r="H13" s="69"/>
      <c r="I13" s="70"/>
      <c r="J13" s="19"/>
      <c r="K13" s="20">
        <v>3</v>
      </c>
      <c r="L13" s="42"/>
      <c r="M13" s="42"/>
      <c r="N13" s="22">
        <f t="shared" si="0"/>
        <v>60</v>
      </c>
      <c r="O13" s="22">
        <f t="shared" si="0"/>
        <v>40</v>
      </c>
      <c r="P13" s="22" t="str">
        <f t="shared" si="0"/>
        <v>R3</v>
      </c>
      <c r="Q13" s="69"/>
      <c r="R13" s="69"/>
      <c r="S13" s="70"/>
    </row>
    <row r="14" spans="1:19" ht="17.25" thickBot="1" thickTop="1">
      <c r="A14" s="6"/>
      <c r="B14" s="6"/>
      <c r="C14" s="6"/>
      <c r="D14" s="23"/>
      <c r="E14" s="23"/>
      <c r="F14" s="23"/>
      <c r="G14" s="24"/>
      <c r="H14" s="25"/>
      <c r="I14" s="23"/>
      <c r="J14" s="6"/>
      <c r="K14" s="6"/>
      <c r="L14" s="6"/>
      <c r="M14" s="6"/>
      <c r="N14" s="23"/>
      <c r="O14" s="23"/>
      <c r="P14" s="23"/>
      <c r="Q14" s="6"/>
      <c r="R14" s="25"/>
      <c r="S14" s="6"/>
    </row>
    <row r="15" spans="1:19" ht="16.5" thickTop="1">
      <c r="A15" s="26" t="s">
        <v>11</v>
      </c>
      <c r="B15" s="12" t="s">
        <v>6</v>
      </c>
      <c r="C15" s="12" t="s">
        <v>7</v>
      </c>
      <c r="D15" s="13" t="s">
        <v>12</v>
      </c>
      <c r="E15" s="13" t="s">
        <v>13</v>
      </c>
      <c r="F15" s="13" t="s">
        <v>14</v>
      </c>
      <c r="G15" s="76" t="s">
        <v>15</v>
      </c>
      <c r="H15" s="77"/>
      <c r="I15" s="27" t="s">
        <v>16</v>
      </c>
      <c r="J15" s="6"/>
      <c r="K15" s="26" t="s">
        <v>11</v>
      </c>
      <c r="L15" s="12" t="s">
        <v>6</v>
      </c>
      <c r="M15" s="12" t="s">
        <v>7</v>
      </c>
      <c r="N15" s="13" t="s">
        <v>12</v>
      </c>
      <c r="O15" s="13" t="s">
        <v>13</v>
      </c>
      <c r="P15" s="13" t="s">
        <v>14</v>
      </c>
      <c r="Q15" s="76" t="s">
        <v>15</v>
      </c>
      <c r="R15" s="77"/>
      <c r="S15" s="27" t="s">
        <v>16</v>
      </c>
    </row>
    <row r="16" spans="1:19" ht="15.75">
      <c r="A16" s="16" t="s">
        <v>17</v>
      </c>
      <c r="B16" s="17">
        <f>B11</f>
        <v>0</v>
      </c>
      <c r="C16" s="17">
        <f>C11</f>
        <v>0</v>
      </c>
      <c r="D16" s="43"/>
      <c r="E16" s="43"/>
      <c r="F16" s="43"/>
      <c r="G16" s="61" t="e">
        <f>D16/E16</f>
        <v>#DIV/0!</v>
      </c>
      <c r="H16" s="62"/>
      <c r="I16" s="28" t="b">
        <f>IF(AND(D16&gt;N16,E16&gt;0),2,IF(AND(D16=N16,E16&gt;0),1,IF(AND(D16&lt;N16,E16&gt;0),0)))</f>
        <v>0</v>
      </c>
      <c r="J16" s="6"/>
      <c r="K16" s="16" t="s">
        <v>18</v>
      </c>
      <c r="L16" s="17">
        <f>L11</f>
        <v>0</v>
      </c>
      <c r="M16" s="17">
        <f>M11</f>
        <v>0</v>
      </c>
      <c r="N16" s="43"/>
      <c r="O16" s="46">
        <f>E16</f>
        <v>0</v>
      </c>
      <c r="P16" s="43"/>
      <c r="Q16" s="61" t="e">
        <f>N16/O16</f>
        <v>#DIV/0!</v>
      </c>
      <c r="R16" s="62"/>
      <c r="S16" s="28" t="b">
        <f>IF(I16=2,0,IF(I16=1,1,IF(AND(I16=0,E16&gt;0),2)))</f>
        <v>0</v>
      </c>
    </row>
    <row r="17" spans="1:19" ht="16.5" thickBot="1">
      <c r="A17" s="20" t="s">
        <v>19</v>
      </c>
      <c r="B17" s="21">
        <f>B13</f>
        <v>0</v>
      </c>
      <c r="C17" s="21">
        <f>C13</f>
        <v>0</v>
      </c>
      <c r="D17" s="44"/>
      <c r="E17" s="44"/>
      <c r="F17" s="44"/>
      <c r="G17" s="59" t="e">
        <f>D17/E17</f>
        <v>#DIV/0!</v>
      </c>
      <c r="H17" s="60"/>
      <c r="I17" s="29" t="b">
        <f>IF(AND(D17&gt;N17,E17&gt;0),2,IF(AND(D17=N17,E17&gt;0),1,IF(AND(D17&lt;N17,E17&gt;0),0)))</f>
        <v>0</v>
      </c>
      <c r="J17" s="6"/>
      <c r="K17" s="20" t="s">
        <v>20</v>
      </c>
      <c r="L17" s="21">
        <f>L13</f>
        <v>0</v>
      </c>
      <c r="M17" s="21">
        <f>M13</f>
        <v>0</v>
      </c>
      <c r="N17" s="43"/>
      <c r="O17" s="47">
        <f>E17</f>
        <v>0</v>
      </c>
      <c r="P17" s="44"/>
      <c r="Q17" s="59" t="e">
        <f>N17/O17</f>
        <v>#DIV/0!</v>
      </c>
      <c r="R17" s="60"/>
      <c r="S17" s="28" t="b">
        <f>IF(I17=2,0,IF(I17=1,1,IF(AND(I17=0,E17&gt;0),2)))</f>
        <v>0</v>
      </c>
    </row>
    <row r="18" spans="1:19" ht="16.5" thickTop="1">
      <c r="A18" s="26" t="s">
        <v>21</v>
      </c>
      <c r="B18" s="30" t="s">
        <v>22</v>
      </c>
      <c r="C18" s="31"/>
      <c r="D18" s="32"/>
      <c r="E18" s="32"/>
      <c r="F18" s="32"/>
      <c r="G18" s="32"/>
      <c r="H18" s="33"/>
      <c r="I18" s="34"/>
      <c r="J18" s="6"/>
      <c r="K18" s="26"/>
      <c r="L18" s="30" t="s">
        <v>22</v>
      </c>
      <c r="M18" s="31"/>
      <c r="N18" s="32"/>
      <c r="O18" s="48"/>
      <c r="P18" s="32"/>
      <c r="Q18" s="48"/>
      <c r="R18" s="33"/>
      <c r="S18" s="35"/>
    </row>
    <row r="19" spans="1:19" ht="15.75">
      <c r="A19" s="16" t="s">
        <v>23</v>
      </c>
      <c r="B19" s="17">
        <f>B12</f>
        <v>0</v>
      </c>
      <c r="C19" s="17">
        <f>C12</f>
        <v>0</v>
      </c>
      <c r="D19" s="43"/>
      <c r="E19" s="43"/>
      <c r="F19" s="43"/>
      <c r="G19" s="61" t="e">
        <f>D19/E19</f>
        <v>#DIV/0!</v>
      </c>
      <c r="H19" s="62"/>
      <c r="I19" s="28" t="b">
        <f>IF(AND(D19&gt;N19,E19&gt;0),2,IF(AND(D19=N19,E19&gt;0),1,IF(AND(D19&lt;N19,E19&gt;0),0)))</f>
        <v>0</v>
      </c>
      <c r="J19" s="6"/>
      <c r="K19" s="16" t="s">
        <v>24</v>
      </c>
      <c r="L19" s="17">
        <f>L12</f>
        <v>0</v>
      </c>
      <c r="M19" s="17">
        <f>M12</f>
        <v>0</v>
      </c>
      <c r="N19" s="43"/>
      <c r="O19" s="46">
        <f>E19</f>
        <v>0</v>
      </c>
      <c r="P19" s="43"/>
      <c r="Q19" s="61" t="e">
        <f>N19/O19</f>
        <v>#DIV/0!</v>
      </c>
      <c r="R19" s="62"/>
      <c r="S19" s="28" t="b">
        <f>IF(I19=2,0,IF(I19=1,1,IF(AND(I19=0,E19&gt;0),2)))</f>
        <v>0</v>
      </c>
    </row>
    <row r="20" spans="1:19" ht="16.5" thickBot="1">
      <c r="A20" s="20" t="s">
        <v>19</v>
      </c>
      <c r="B20" s="21">
        <f>B13</f>
        <v>0</v>
      </c>
      <c r="C20" s="21">
        <f>C13</f>
        <v>0</v>
      </c>
      <c r="D20" s="44"/>
      <c r="E20" s="44"/>
      <c r="F20" s="44"/>
      <c r="G20" s="59" t="e">
        <f>D20/E20</f>
        <v>#DIV/0!</v>
      </c>
      <c r="H20" s="60"/>
      <c r="I20" s="29" t="b">
        <f>IF(AND(D20&gt;N20,E20&gt;0),2,IF(AND(D20=N20,E20&gt;0),1,IF(AND(D20&lt;N20,E20&gt;0),0)))</f>
        <v>0</v>
      </c>
      <c r="J20" s="6"/>
      <c r="K20" s="20" t="s">
        <v>20</v>
      </c>
      <c r="L20" s="21">
        <f>L13</f>
        <v>0</v>
      </c>
      <c r="M20" s="21">
        <f>M13</f>
        <v>0</v>
      </c>
      <c r="N20" s="43"/>
      <c r="O20" s="47">
        <f>E20</f>
        <v>0</v>
      </c>
      <c r="P20" s="44"/>
      <c r="Q20" s="59" t="e">
        <f>N20/O20</f>
        <v>#DIV/0!</v>
      </c>
      <c r="R20" s="60"/>
      <c r="S20" s="29" t="b">
        <f>IF(I20=2,0,IF(I20=1,1,IF(AND(I20=0,E20&gt;0),2)))</f>
        <v>0</v>
      </c>
    </row>
    <row r="21" spans="1:19" ht="16.5" thickTop="1">
      <c r="A21" s="26" t="s">
        <v>25</v>
      </c>
      <c r="B21" s="30" t="s">
        <v>26</v>
      </c>
      <c r="C21" s="31"/>
      <c r="D21" s="32"/>
      <c r="E21" s="32"/>
      <c r="F21" s="32"/>
      <c r="G21" s="32"/>
      <c r="H21" s="33"/>
      <c r="I21" s="34"/>
      <c r="J21" s="6"/>
      <c r="K21" s="26" t="s">
        <v>25</v>
      </c>
      <c r="L21" s="30" t="s">
        <v>26</v>
      </c>
      <c r="M21" s="31"/>
      <c r="N21" s="32"/>
      <c r="O21" s="48"/>
      <c r="P21" s="32"/>
      <c r="Q21" s="48"/>
      <c r="R21" s="33"/>
      <c r="S21" s="34"/>
    </row>
    <row r="22" spans="1:19" ht="15.75">
      <c r="A22" s="16" t="s">
        <v>17</v>
      </c>
      <c r="B22" s="17">
        <f>B11</f>
        <v>0</v>
      </c>
      <c r="C22" s="17">
        <f>C11</f>
        <v>0</v>
      </c>
      <c r="D22" s="43"/>
      <c r="E22" s="43"/>
      <c r="F22" s="43"/>
      <c r="G22" s="61" t="e">
        <f>D22/E22</f>
        <v>#DIV/0!</v>
      </c>
      <c r="H22" s="62"/>
      <c r="I22" s="28" t="b">
        <f>IF(AND(D22&gt;N22,E22&gt;0),2,IF(AND(D22=N22,E22&gt;0),1,IF(AND(D22&lt;N22,E22&gt;0),0)))</f>
        <v>0</v>
      </c>
      <c r="J22" s="6"/>
      <c r="K22" s="16" t="s">
        <v>18</v>
      </c>
      <c r="L22" s="17">
        <f>L11</f>
        <v>0</v>
      </c>
      <c r="M22" s="17">
        <f>M11</f>
        <v>0</v>
      </c>
      <c r="N22" s="43"/>
      <c r="O22" s="46">
        <f>E22</f>
        <v>0</v>
      </c>
      <c r="P22" s="43"/>
      <c r="Q22" s="61" t="e">
        <f>N22/O22</f>
        <v>#DIV/0!</v>
      </c>
      <c r="R22" s="62"/>
      <c r="S22" s="28" t="b">
        <f>IF(I22=2,0,IF(I22=1,1,IF(AND(I22=0,E22&gt;0),2)))</f>
        <v>0</v>
      </c>
    </row>
    <row r="23" spans="1:19" ht="16.5" thickBot="1">
      <c r="A23" s="20" t="s">
        <v>23</v>
      </c>
      <c r="B23" s="21">
        <f>B12</f>
        <v>0</v>
      </c>
      <c r="C23" s="21">
        <f>C12</f>
        <v>0</v>
      </c>
      <c r="D23" s="44"/>
      <c r="E23" s="44"/>
      <c r="F23" s="44"/>
      <c r="G23" s="59" t="e">
        <f>D23/E23</f>
        <v>#DIV/0!</v>
      </c>
      <c r="H23" s="60"/>
      <c r="I23" s="29" t="b">
        <f>IF(AND(D23&gt;N23,E23&gt;0),2,IF(AND(D23=N23,E23&gt;0),1,IF(AND(D23&lt;N23,E23&gt;0),0)))</f>
        <v>0</v>
      </c>
      <c r="J23" s="6"/>
      <c r="K23" s="20" t="s">
        <v>24</v>
      </c>
      <c r="L23" s="21">
        <f>L12</f>
        <v>0</v>
      </c>
      <c r="M23" s="21">
        <f>M12</f>
        <v>0</v>
      </c>
      <c r="N23" s="44"/>
      <c r="O23" s="49">
        <f>E23</f>
        <v>0</v>
      </c>
      <c r="P23" s="45"/>
      <c r="Q23" s="59" t="e">
        <f>N23/O23</f>
        <v>#DIV/0!</v>
      </c>
      <c r="R23" s="60"/>
      <c r="S23" s="29" t="b">
        <f>IF(I23=2,0,IF(I23=1,1,IF(AND(I23=0,E23&gt;0),2)))</f>
        <v>0</v>
      </c>
    </row>
    <row r="24" spans="1:19" ht="17.25" thickBot="1" thickTop="1">
      <c r="A24" s="6"/>
      <c r="B24" s="6"/>
      <c r="C24" s="6"/>
      <c r="D24" s="23"/>
      <c r="E24" s="23"/>
      <c r="F24" s="23"/>
      <c r="G24" s="23"/>
      <c r="H24" s="25"/>
      <c r="I24" s="23"/>
      <c r="J24" s="6"/>
      <c r="K24" s="6"/>
      <c r="L24" s="6"/>
      <c r="M24" s="6"/>
      <c r="N24" s="23"/>
      <c r="O24" s="23"/>
      <c r="P24" s="23"/>
      <c r="Q24" s="23"/>
      <c r="R24" s="25"/>
      <c r="S24" s="6"/>
    </row>
    <row r="25" spans="1:19" ht="16.5" thickTop="1">
      <c r="A25" s="26" t="s">
        <v>17</v>
      </c>
      <c r="B25" s="30">
        <f aca="true" t="shared" si="1" ref="B25:C27">B11</f>
        <v>0</v>
      </c>
      <c r="C25" s="30">
        <f>C11</f>
        <v>0</v>
      </c>
      <c r="D25" s="36">
        <f>D16+D22</f>
        <v>0</v>
      </c>
      <c r="E25" s="36">
        <f>E16+E22</f>
        <v>0</v>
      </c>
      <c r="F25" s="36">
        <f>MAX(F16,F22)</f>
        <v>0</v>
      </c>
      <c r="G25" s="78" t="e">
        <f>D25/E25</f>
        <v>#DIV/0!</v>
      </c>
      <c r="H25" s="79"/>
      <c r="I25" s="37" t="s">
        <v>27</v>
      </c>
      <c r="J25" s="6"/>
      <c r="K25" s="26" t="s">
        <v>18</v>
      </c>
      <c r="L25" s="30">
        <f aca="true" t="shared" si="2" ref="L25:M27">L11</f>
        <v>0</v>
      </c>
      <c r="M25" s="30">
        <f t="shared" si="2"/>
        <v>0</v>
      </c>
      <c r="N25" s="36">
        <f>N16+N22</f>
        <v>0</v>
      </c>
      <c r="O25" s="36">
        <f>E25</f>
        <v>0</v>
      </c>
      <c r="P25" s="36">
        <f>MAX(P16,P22)</f>
        <v>0</v>
      </c>
      <c r="Q25" s="78" t="e">
        <f>N25/O25</f>
        <v>#DIV/0!</v>
      </c>
      <c r="R25" s="79"/>
      <c r="S25" s="19"/>
    </row>
    <row r="26" spans="1:19" ht="15.75">
      <c r="A26" s="16" t="s">
        <v>23</v>
      </c>
      <c r="B26" s="17">
        <f t="shared" si="1"/>
        <v>0</v>
      </c>
      <c r="C26" s="17">
        <f>C12</f>
        <v>0</v>
      </c>
      <c r="D26" s="18">
        <f>D19+D23</f>
        <v>0</v>
      </c>
      <c r="E26" s="18">
        <f>E19+E23</f>
        <v>0</v>
      </c>
      <c r="F26" s="18">
        <f>MAX(F19,F23)</f>
        <v>0</v>
      </c>
      <c r="G26" s="61" t="e">
        <f>D26/E26</f>
        <v>#DIV/0!</v>
      </c>
      <c r="H26" s="80"/>
      <c r="I26" s="37"/>
      <c r="J26" s="6"/>
      <c r="K26" s="16" t="s">
        <v>24</v>
      </c>
      <c r="L26" s="17">
        <f t="shared" si="2"/>
        <v>0</v>
      </c>
      <c r="M26" s="17">
        <f t="shared" si="2"/>
        <v>0</v>
      </c>
      <c r="N26" s="18">
        <f>N19+N23</f>
        <v>0</v>
      </c>
      <c r="O26" s="18">
        <f>E26</f>
        <v>0</v>
      </c>
      <c r="P26" s="18">
        <f>MAX(P19,P23)</f>
        <v>0</v>
      </c>
      <c r="Q26" s="61" t="e">
        <f>N26/O26</f>
        <v>#DIV/0!</v>
      </c>
      <c r="R26" s="80"/>
      <c r="S26" s="19"/>
    </row>
    <row r="27" spans="1:19" ht="16.5" thickBot="1">
      <c r="A27" s="20" t="s">
        <v>19</v>
      </c>
      <c r="B27" s="21">
        <f t="shared" si="1"/>
        <v>0</v>
      </c>
      <c r="C27" s="21">
        <f t="shared" si="1"/>
        <v>0</v>
      </c>
      <c r="D27" s="22">
        <f>D17+D20</f>
        <v>0</v>
      </c>
      <c r="E27" s="22">
        <f>E17+E20</f>
        <v>0</v>
      </c>
      <c r="F27" s="22">
        <f>MAX(F17,F20)</f>
        <v>0</v>
      </c>
      <c r="G27" s="59" t="e">
        <f>D27/E27</f>
        <v>#DIV/0!</v>
      </c>
      <c r="H27" s="81"/>
      <c r="I27" s="37"/>
      <c r="J27" s="6"/>
      <c r="K27" s="20" t="s">
        <v>20</v>
      </c>
      <c r="L27" s="21">
        <f t="shared" si="2"/>
        <v>0</v>
      </c>
      <c r="M27" s="21">
        <f t="shared" si="2"/>
        <v>0</v>
      </c>
      <c r="N27" s="22">
        <f>N17+N20</f>
        <v>0</v>
      </c>
      <c r="O27" s="22">
        <f>E27</f>
        <v>0</v>
      </c>
      <c r="P27" s="22">
        <f>MAX(P17,P20)</f>
        <v>0</v>
      </c>
      <c r="Q27" s="59" t="e">
        <f>N27/O27</f>
        <v>#DIV/0!</v>
      </c>
      <c r="R27" s="81"/>
      <c r="S27" s="19"/>
    </row>
    <row r="28" spans="4:18" ht="15.75" thickTop="1">
      <c r="D28" s="2"/>
      <c r="E28" s="2"/>
      <c r="F28" s="2"/>
      <c r="G28" s="3"/>
      <c r="H28" s="4"/>
      <c r="I28" s="2"/>
      <c r="N28" s="2"/>
      <c r="O28" s="2"/>
      <c r="P28" s="2"/>
      <c r="R28" s="4"/>
    </row>
    <row r="29" spans="4:18" ht="15.75" thickBot="1">
      <c r="D29" s="2"/>
      <c r="E29" s="2"/>
      <c r="F29" s="2"/>
      <c r="G29" s="3"/>
      <c r="H29" s="4"/>
      <c r="I29" s="2"/>
      <c r="N29" s="2"/>
      <c r="O29" s="2"/>
      <c r="P29" s="2"/>
      <c r="R29" s="4"/>
    </row>
    <row r="30" spans="2:18" ht="19.5" thickBot="1" thickTop="1">
      <c r="B30" s="6" t="s">
        <v>28</v>
      </c>
      <c r="C30" s="56">
        <f>C8</f>
        <v>0</v>
      </c>
      <c r="D30" s="56"/>
      <c r="E30" s="2"/>
      <c r="F30" s="2"/>
      <c r="G30" s="3"/>
      <c r="H30" s="38">
        <f>I16+I17+I19+I20+I22+I23</f>
        <v>0</v>
      </c>
      <c r="I30" s="2"/>
      <c r="L30" s="6" t="s">
        <v>29</v>
      </c>
      <c r="M30" s="56">
        <f>M8</f>
        <v>0</v>
      </c>
      <c r="N30" s="56"/>
      <c r="O30" s="2"/>
      <c r="P30" s="2"/>
      <c r="R30" s="38">
        <f>S16+S17+S19+S20+S22+S23</f>
        <v>0</v>
      </c>
    </row>
    <row r="31" spans="4:18" ht="15.75" thickTop="1">
      <c r="D31" s="2"/>
      <c r="E31" s="2"/>
      <c r="F31" s="2"/>
      <c r="G31" s="3"/>
      <c r="H31" s="4"/>
      <c r="I31" s="2"/>
      <c r="N31" s="2"/>
      <c r="O31" s="2"/>
      <c r="P31" s="2"/>
      <c r="R31" s="4"/>
    </row>
  </sheetData>
  <sheetProtection/>
  <mergeCells count="40">
    <mergeCell ref="C30:D30"/>
    <mergeCell ref="M30:N30"/>
    <mergeCell ref="G25:H25"/>
    <mergeCell ref="G26:H26"/>
    <mergeCell ref="G27:H27"/>
    <mergeCell ref="Q25:R25"/>
    <mergeCell ref="Q26:R26"/>
    <mergeCell ref="Q27:R27"/>
    <mergeCell ref="G23:H23"/>
    <mergeCell ref="Q15:R15"/>
    <mergeCell ref="Q16:R16"/>
    <mergeCell ref="Q17:R17"/>
    <mergeCell ref="Q19:R19"/>
    <mergeCell ref="Q20:R20"/>
    <mergeCell ref="Q22:R22"/>
    <mergeCell ref="Q23:R23"/>
    <mergeCell ref="G15:H15"/>
    <mergeCell ref="G16:H16"/>
    <mergeCell ref="Q1:S1"/>
    <mergeCell ref="G13:I13"/>
    <mergeCell ref="Q13:S13"/>
    <mergeCell ref="G10:I10"/>
    <mergeCell ref="Q10:S10"/>
    <mergeCell ref="Q11:S11"/>
    <mergeCell ref="Q12:S12"/>
    <mergeCell ref="G17:H17"/>
    <mergeCell ref="G19:H19"/>
    <mergeCell ref="G20:H20"/>
    <mergeCell ref="G22:H22"/>
    <mergeCell ref="G11:I11"/>
    <mergeCell ref="G12:I12"/>
    <mergeCell ref="C8:F8"/>
    <mergeCell ref="M8:P8"/>
    <mergeCell ref="E6:P6"/>
    <mergeCell ref="B3:D3"/>
    <mergeCell ref="B1:E1"/>
    <mergeCell ref="F1:M1"/>
    <mergeCell ref="B5:C5"/>
    <mergeCell ref="L5:M5"/>
    <mergeCell ref="N1:P1"/>
  </mergeCells>
  <conditionalFormatting sqref="S19:S20 I16:I17 I19:I20 I22:I23 S22:S23 S16:S17">
    <cfRule type="cellIs" priority="8" dxfId="5" operator="equal" stopIfTrue="1">
      <formula>2</formula>
    </cfRule>
    <cfRule type="cellIs" priority="9" dxfId="6" operator="equal" stopIfTrue="1">
      <formula>1</formula>
    </cfRule>
    <cfRule type="cellIs" priority="10" dxfId="7" operator="equal" stopIfTrue="1">
      <formula>0</formula>
    </cfRule>
  </conditionalFormatting>
  <conditionalFormatting sqref="C30 B16:C17 B19:C20 B22:C23 B25:G27 L5:M5 L25:Q27 M30 B5:C5 L16:P17 L22:P23 L19:P20 N11:O11 P11:P13">
    <cfRule type="cellIs" priority="7" dxfId="8" operator="equal" stopIfTrue="1">
      <formula>0</formula>
    </cfRule>
  </conditionalFormatting>
  <conditionalFormatting sqref="N12:O13 D12:E13">
    <cfRule type="cellIs" priority="6" dxfId="8" operator="equal" stopIfTrue="1">
      <formula>-1</formula>
    </cfRule>
  </conditionalFormatting>
  <dataValidations count="7">
    <dataValidation type="whole" operator="lessThanOrEqual" allowBlank="1" showInputMessage="1" showErrorMessage="1" sqref="D16 N22 N16 D22">
      <formula1>120</formula1>
    </dataValidation>
    <dataValidation type="whole" operator="lessThanOrEqual" allowBlank="1" showInputMessage="1" showErrorMessage="1" sqref="D17 D20 N20 N17">
      <formula1>60</formula1>
    </dataValidation>
    <dataValidation type="whole" operator="lessThanOrEqual" allowBlank="1" showInputMessage="1" showErrorMessage="1" sqref="D19 N23 N19 D23">
      <formula1>80</formula1>
    </dataValidation>
    <dataValidation type="whole" operator="lessThanOrEqual" allowBlank="1" showInputMessage="1" showErrorMessage="1" sqref="E22 E16">
      <formula1>25</formula1>
    </dataValidation>
    <dataValidation type="whole" operator="lessThanOrEqual" allowBlank="1" showInputMessage="1" showErrorMessage="1" sqref="E17 E20">
      <formula1>40</formula1>
    </dataValidation>
    <dataValidation type="whole" operator="lessThanOrEqual" allowBlank="1" showInputMessage="1" showErrorMessage="1" sqref="F16 F17 F19 F20 F22 F23 P16:P17 P19:P20 P22:P23">
      <formula1>D16</formula1>
    </dataValidation>
    <dataValidation type="whole" operator="lessThanOrEqual" allowBlank="1" showInputMessage="1" showErrorMessage="1" sqref="E19 E23">
      <formula1>30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2011-10-14T08:52:44Z</cp:lastPrinted>
  <dcterms:created xsi:type="dcterms:W3CDTF">2009-10-13T08:19:51Z</dcterms:created>
  <dcterms:modified xsi:type="dcterms:W3CDTF">2014-09-30T08:44:31Z</dcterms:modified>
  <cp:category/>
  <cp:version/>
  <cp:contentType/>
  <cp:contentStatus/>
</cp:coreProperties>
</file>