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<sst xmlns="http://schemas.openxmlformats.org/spreadsheetml/2006/main" count="77" uniqueCount="41">
  <si>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LIGUE des PAYS de la LOIRE</t>
  </si>
  <si>
    <t>COMITE DEPARTEMENTAL LOIRE  ATLANTIQUE</t>
  </si>
  <si>
    <t>saison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</si>
  <si>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</si>
  <si>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</si>
  <si>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</si>
  <si>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</si>
  <si>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</si>
  <si>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</si>
  <si>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</si>
  <si>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</si>
  <si>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cat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</si>
  <si>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</si>
  <si>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</si>
  <si>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</si>
  <si>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</si>
  <si>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</si>
  <si>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</si>
  <si>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</si>
  <si>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</si>
  <si>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</si>
  <si>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</si>
  <si>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</si>
  <si>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</si>
  <si>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</si>
  <si>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</si>
  <si>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</si>
  <si>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</si>
  <si>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</si>
  <si>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</si>
  <si>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DIVISION</t>
  </si>
  <si>
    <t>R2 R3 R3</t>
  </si>
  <si>
    <t>ne remplir que les cases colorées en bleu</t>
  </si>
  <si>
    <t>1er Tour</t>
  </si>
  <si>
    <t>2010-2011</t>
  </si>
  <si>
    <t xml:space="preserve">CHAMPIONNAT  DEPARTEMENTAL par Equipes </t>
  </si>
  <si>
    <t>R2</t>
  </si>
  <si>
    <t>R3</t>
  </si>
  <si>
    <t>Rep</t>
  </si>
  <si>
    <t>N°Licence</t>
  </si>
  <si>
    <t>attention à bien respecter les limites de reprises: 25 pour R2, 40 pour R3!!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</si>
</sst>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33" borderId="27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P6" sqref="P6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5.7109375" style="0" customWidth="1"/>
    <col min="9" max="9" width="6.57421875" style="0" customWidth="1"/>
    <col min="10" max="10" width="3.7109375" style="0" customWidth="1"/>
    <col min="11" max="11" width="16.8515625" style="0" customWidth="1"/>
    <col min="12" max="12" width="16.421875" style="0" customWidth="1"/>
    <col min="13" max="13" width="8.00390625" style="0" customWidth="1"/>
    <col min="14" max="15" width="5.7109375" style="0" customWidth="1"/>
    <col min="16" max="16" width="8.421875" style="0" customWidth="1"/>
    <col min="17" max="17" width="4.8515625" style="0" customWidth="1"/>
    <col min="18" max="18" width="6.140625" style="0" customWidth="1"/>
  </cols>
  <sheetData>
    <row r="1" spans="1:17" ht="19.5" thickBot="1" thickTop="1">
      <c r="A1" s="1"/>
      <c r="B1" s="2" t="s">
        <v>0</v>
      </c>
      <c r="C1" s="2"/>
      <c r="D1" s="3"/>
      <c r="E1" s="3"/>
      <c r="F1" s="58" t="s">
        <v>1</v>
      </c>
      <c r="G1" s="58"/>
      <c r="H1" s="58"/>
      <c r="I1" s="58"/>
      <c r="J1" s="58"/>
      <c r="K1" s="58"/>
      <c r="L1" s="58"/>
      <c r="M1" s="4" t="s">
        <v>2</v>
      </c>
      <c r="N1" s="59" t="s">
        <v>34</v>
      </c>
      <c r="O1" s="59"/>
      <c r="P1" s="59"/>
      <c r="Q1" s="5"/>
    </row>
    <row r="2" spans="4:16" ht="15.75" thickTop="1">
      <c r="D2" s="6"/>
      <c r="E2" s="6"/>
      <c r="F2" s="7"/>
      <c r="G2" s="8"/>
      <c r="H2" s="6"/>
      <c r="M2" s="6"/>
      <c r="N2" s="6"/>
      <c r="P2" s="8"/>
    </row>
    <row r="3" spans="1:16" ht="18">
      <c r="A3" s="60" t="s">
        <v>35</v>
      </c>
      <c r="B3" s="60"/>
      <c r="C3" s="60"/>
      <c r="D3" s="60"/>
      <c r="E3" s="60"/>
      <c r="F3" s="60"/>
      <c r="G3" s="9"/>
      <c r="H3" s="6"/>
      <c r="I3" s="10" t="s">
        <v>3</v>
      </c>
      <c r="K3" s="51"/>
      <c r="L3" s="11" t="s">
        <v>4</v>
      </c>
      <c r="M3" s="52"/>
      <c r="N3" s="6"/>
      <c r="P3" s="8"/>
    </row>
    <row r="4" spans="4:16" ht="15">
      <c r="D4" s="6"/>
      <c r="E4" s="6"/>
      <c r="F4" s="7"/>
      <c r="G4" s="8"/>
      <c r="H4" s="6"/>
      <c r="M4" s="6"/>
      <c r="N4" s="6"/>
      <c r="P4" s="8"/>
    </row>
    <row r="5" spans="1:16" ht="18.75">
      <c r="A5" s="12"/>
      <c r="B5" s="12"/>
      <c r="C5" s="12" t="s">
        <v>30</v>
      </c>
      <c r="D5" s="13">
        <v>2</v>
      </c>
      <c r="E5" s="60" t="s">
        <v>31</v>
      </c>
      <c r="F5" s="60"/>
      <c r="G5" s="60"/>
      <c r="H5" s="60"/>
      <c r="I5" s="10"/>
      <c r="J5" s="61"/>
      <c r="K5" s="61"/>
      <c r="L5" s="61"/>
      <c r="M5" s="61"/>
      <c r="N5" s="6"/>
      <c r="P5" s="8"/>
    </row>
    <row r="6" spans="4:16" ht="15.75">
      <c r="D6" s="6"/>
      <c r="E6" s="71" t="s">
        <v>40</v>
      </c>
      <c r="F6" s="71"/>
      <c r="G6" s="71"/>
      <c r="H6" s="71"/>
      <c r="I6" s="71"/>
      <c r="J6" s="71"/>
      <c r="K6" s="71"/>
      <c r="L6" s="71"/>
      <c r="M6" s="71"/>
      <c r="N6" s="6"/>
      <c r="P6" s="8"/>
    </row>
    <row r="7" spans="4:16" ht="15">
      <c r="D7" s="6"/>
      <c r="E7" s="6"/>
      <c r="F7" s="7"/>
      <c r="G7" s="8"/>
      <c r="H7" s="6"/>
      <c r="M7" s="6"/>
      <c r="N7" s="6"/>
      <c r="P7" s="8"/>
    </row>
    <row r="8" spans="2:16" ht="15.75">
      <c r="B8" s="12" t="s">
        <v>5</v>
      </c>
      <c r="C8" s="62"/>
      <c r="D8" s="62"/>
      <c r="E8" s="12"/>
      <c r="F8" s="7"/>
      <c r="G8" s="8"/>
      <c r="H8" s="6"/>
      <c r="K8" s="12" t="s">
        <v>6</v>
      </c>
      <c r="L8" s="62"/>
      <c r="M8" s="62"/>
      <c r="N8" s="12"/>
      <c r="O8" s="14"/>
      <c r="P8" s="8"/>
    </row>
    <row r="9" spans="4:16" ht="15.75" thickBot="1">
      <c r="D9" s="6"/>
      <c r="E9" s="6"/>
      <c r="F9" s="7"/>
      <c r="G9" s="8"/>
      <c r="H9" s="6"/>
      <c r="M9" s="6"/>
      <c r="N9" s="6"/>
      <c r="P9" s="8"/>
    </row>
    <row r="10" spans="1:18" ht="16.5" thickTop="1">
      <c r="A10" s="15"/>
      <c r="B10" s="16" t="s">
        <v>7</v>
      </c>
      <c r="C10" s="16" t="s">
        <v>8</v>
      </c>
      <c r="D10" s="17" t="s">
        <v>9</v>
      </c>
      <c r="E10" s="17" t="s">
        <v>38</v>
      </c>
      <c r="F10" s="17" t="s">
        <v>10</v>
      </c>
      <c r="G10" s="63" t="s">
        <v>39</v>
      </c>
      <c r="H10" s="64"/>
      <c r="I10" s="19"/>
      <c r="J10" s="15"/>
      <c r="K10" s="16" t="s">
        <v>7</v>
      </c>
      <c r="L10" s="16" t="s">
        <v>8</v>
      </c>
      <c r="M10" s="18" t="s">
        <v>9</v>
      </c>
      <c r="N10" s="17" t="s">
        <v>11</v>
      </c>
      <c r="O10" s="17" t="s">
        <v>10</v>
      </c>
      <c r="P10" s="63" t="s">
        <v>39</v>
      </c>
      <c r="Q10" s="64"/>
      <c r="R10" s="20"/>
    </row>
    <row r="11" spans="1:18" ht="15.75">
      <c r="A11" s="21" t="s">
        <v>17</v>
      </c>
      <c r="B11" s="53"/>
      <c r="C11" s="53"/>
      <c r="D11" s="23">
        <v>80</v>
      </c>
      <c r="E11" s="23">
        <v>25</v>
      </c>
      <c r="F11" s="23" t="s">
        <v>36</v>
      </c>
      <c r="G11" s="65"/>
      <c r="H11" s="66"/>
      <c r="I11" s="24"/>
      <c r="J11" s="21" t="s">
        <v>18</v>
      </c>
      <c r="K11" s="53"/>
      <c r="L11" s="53"/>
      <c r="M11" s="23">
        <f aca="true" t="shared" si="0" ref="M11:N13">D11</f>
        <v>80</v>
      </c>
      <c r="N11" s="23">
        <f t="shared" si="0"/>
        <v>25</v>
      </c>
      <c r="O11" s="23" t="s">
        <v>36</v>
      </c>
      <c r="P11" s="65"/>
      <c r="Q11" s="66"/>
      <c r="R11" s="10"/>
    </row>
    <row r="12" spans="1:17" ht="15.75">
      <c r="A12" s="21" t="s">
        <v>23</v>
      </c>
      <c r="B12" s="53"/>
      <c r="C12" s="53"/>
      <c r="D12" s="23">
        <f>IF(D11=80,60,IF(D11=120,100,IF(D11=0,-1)))</f>
        <v>60</v>
      </c>
      <c r="E12" s="23">
        <v>40</v>
      </c>
      <c r="F12" s="23" t="s">
        <v>37</v>
      </c>
      <c r="G12" s="67"/>
      <c r="H12" s="68"/>
      <c r="I12" s="24"/>
      <c r="J12" s="21" t="s">
        <v>24</v>
      </c>
      <c r="K12" s="53"/>
      <c r="L12" s="53"/>
      <c r="M12" s="23">
        <f t="shared" si="0"/>
        <v>60</v>
      </c>
      <c r="N12" s="23">
        <f t="shared" si="0"/>
        <v>40</v>
      </c>
      <c r="O12" s="23" t="s">
        <v>37</v>
      </c>
      <c r="P12" s="67"/>
      <c r="Q12" s="68"/>
    </row>
    <row r="13" spans="1:18" ht="16.5" thickBot="1">
      <c r="A13" s="25" t="s">
        <v>19</v>
      </c>
      <c r="B13" s="54"/>
      <c r="C13" s="54"/>
      <c r="D13" s="27">
        <f>IF(D11=80,60,IF(D11=120,80,IF(D11=0,-1)))</f>
        <v>60</v>
      </c>
      <c r="E13" s="27">
        <v>40</v>
      </c>
      <c r="F13" s="27" t="s">
        <v>37</v>
      </c>
      <c r="G13" s="69"/>
      <c r="H13" s="70"/>
      <c r="I13" s="24"/>
      <c r="J13" s="25" t="s">
        <v>20</v>
      </c>
      <c r="K13" s="54"/>
      <c r="L13" s="54"/>
      <c r="M13" s="27">
        <f t="shared" si="0"/>
        <v>60</v>
      </c>
      <c r="N13" s="27">
        <f t="shared" si="0"/>
        <v>40</v>
      </c>
      <c r="O13" s="27" t="s">
        <v>37</v>
      </c>
      <c r="P13" s="69"/>
      <c r="Q13" s="70"/>
      <c r="R13" s="10"/>
    </row>
    <row r="14" spans="1:18" ht="17.25" thickBot="1" thickTop="1">
      <c r="A14" s="10"/>
      <c r="B14" s="10"/>
      <c r="C14" s="10"/>
      <c r="D14" s="28"/>
      <c r="E14" s="28"/>
      <c r="F14" s="29"/>
      <c r="G14" s="30"/>
      <c r="H14" s="28"/>
      <c r="I14" s="10"/>
      <c r="J14" s="10"/>
      <c r="K14" s="10"/>
      <c r="L14" s="10"/>
      <c r="M14" s="28"/>
      <c r="N14" s="28"/>
      <c r="O14" s="10"/>
      <c r="P14" s="30"/>
      <c r="Q14" s="10"/>
      <c r="R14" s="10"/>
    </row>
    <row r="15" spans="1:18" ht="16.5" thickTop="1">
      <c r="A15" s="31"/>
      <c r="B15" s="38" t="s">
        <v>33</v>
      </c>
      <c r="C15" s="16"/>
      <c r="D15" s="17" t="s">
        <v>12</v>
      </c>
      <c r="E15" s="17" t="s">
        <v>13</v>
      </c>
      <c r="F15" s="17" t="s">
        <v>14</v>
      </c>
      <c r="G15" s="32" t="s">
        <v>15</v>
      </c>
      <c r="H15" s="33" t="s">
        <v>16</v>
      </c>
      <c r="I15" s="10"/>
      <c r="J15" s="31"/>
      <c r="K15" s="38" t="s">
        <v>33</v>
      </c>
      <c r="L15" s="16"/>
      <c r="M15" s="17" t="s">
        <v>12</v>
      </c>
      <c r="N15" s="17" t="s">
        <v>13</v>
      </c>
      <c r="O15" s="17" t="s">
        <v>14</v>
      </c>
      <c r="P15" s="32" t="s">
        <v>15</v>
      </c>
      <c r="Q15" s="33" t="s">
        <v>16</v>
      </c>
      <c r="R15" s="10"/>
    </row>
    <row r="16" spans="1:18" ht="15.75">
      <c r="A16" s="21" t="s">
        <v>17</v>
      </c>
      <c r="B16" s="22">
        <f>IF(B11&lt;&gt;0,B11,"")</f>
      </c>
      <c r="C16" s="22">
        <f>IF(C11&lt;&gt;0,C11,"")</f>
      </c>
      <c r="D16" s="55"/>
      <c r="E16" s="55"/>
      <c r="F16" s="55"/>
      <c r="G16" s="34" t="e">
        <f>D16/E16</f>
        <v>#DIV/0!</v>
      </c>
      <c r="H16" s="35">
        <f>IF(AND(E16&gt;0,D16&gt;M16),2,IF(AND(E16&gt;0,D16=M16),1,0))</f>
        <v>0</v>
      </c>
      <c r="I16" s="10"/>
      <c r="J16" s="21" t="s">
        <v>18</v>
      </c>
      <c r="K16" s="22">
        <f>IF(K11&lt;&gt;0,K11,"")</f>
      </c>
      <c r="L16" s="22">
        <f>IF(L11&lt;&gt;0,L11,"")</f>
      </c>
      <c r="M16" s="55"/>
      <c r="N16" s="23">
        <f>IF(E16&gt;0,E16,"")</f>
      </c>
      <c r="O16" s="55"/>
      <c r="P16" s="34" t="e">
        <f>M16/N16</f>
        <v>#VALUE!</v>
      </c>
      <c r="Q16" s="35">
        <f>IF(H16=2,0,IF(H16=1,1,IF(AND(E16&gt;0,H16=0),2,0)))</f>
        <v>0</v>
      </c>
      <c r="R16" s="10"/>
    </row>
    <row r="17" spans="1:18" ht="16.5" thickBot="1">
      <c r="A17" s="25" t="s">
        <v>19</v>
      </c>
      <c r="B17" s="26">
        <f>IF(B13&lt;&gt;0,B13,"")</f>
      </c>
      <c r="C17" s="26">
        <f>IF(C13&lt;&gt;0,C13,"")</f>
      </c>
      <c r="D17" s="56"/>
      <c r="E17" s="56"/>
      <c r="F17" s="56"/>
      <c r="G17" s="36" t="e">
        <f>D17/E17</f>
        <v>#DIV/0!</v>
      </c>
      <c r="H17" s="37">
        <f>IF(AND(E17&gt;0,D17&gt;M17),2,IF(AND(E17&gt;0,D17=M17),1,0))</f>
        <v>0</v>
      </c>
      <c r="I17" s="10"/>
      <c r="J17" s="25" t="s">
        <v>20</v>
      </c>
      <c r="K17" s="26">
        <f>IF(K13&lt;&gt;0,K13,"")</f>
      </c>
      <c r="L17" s="26">
        <f>IF(L13&lt;&gt;0,L13,"")</f>
      </c>
      <c r="M17" s="55"/>
      <c r="N17" s="27">
        <f>IF(E17&gt;0,E17,"")</f>
      </c>
      <c r="O17" s="56"/>
      <c r="P17" s="36" t="e">
        <f>M17/N17</f>
        <v>#VALUE!</v>
      </c>
      <c r="Q17" s="35">
        <f>IF(H17=2,0,IF(H17=1,1,IF(AND(E17&gt;0,H17=0),2,0)))</f>
        <v>0</v>
      </c>
      <c r="R17" s="10"/>
    </row>
    <row r="18" spans="1:18" ht="16.5" thickTop="1">
      <c r="A18" s="31" t="s">
        <v>21</v>
      </c>
      <c r="B18" s="38" t="s">
        <v>22</v>
      </c>
      <c r="C18" s="39"/>
      <c r="D18" s="40"/>
      <c r="E18" s="40"/>
      <c r="F18" s="40"/>
      <c r="G18" s="41"/>
      <c r="H18" s="42"/>
      <c r="I18" s="10"/>
      <c r="J18" s="31"/>
      <c r="K18" s="38" t="s">
        <v>22</v>
      </c>
      <c r="L18" s="39"/>
      <c r="M18" s="40"/>
      <c r="N18" s="40"/>
      <c r="O18" s="40"/>
      <c r="P18" s="41"/>
      <c r="Q18" s="43"/>
      <c r="R18" s="10"/>
    </row>
    <row r="19" spans="1:18" ht="15.75">
      <c r="A19" s="21" t="s">
        <v>23</v>
      </c>
      <c r="B19" s="22">
        <f>IF(B12&lt;&gt;0,B12,"")</f>
      </c>
      <c r="C19" s="22">
        <f>IF(C12&lt;&gt;0,C12,"")</f>
      </c>
      <c r="D19" s="55"/>
      <c r="E19" s="55"/>
      <c r="F19" s="55"/>
      <c r="G19" s="34" t="e">
        <f>D19/E19</f>
        <v>#DIV/0!</v>
      </c>
      <c r="H19" s="35">
        <f>IF(AND(E19&gt;0,D19&gt;M19),2,IF(AND(E19&gt;0,D19=M19),1,0))</f>
        <v>0</v>
      </c>
      <c r="I19" s="10"/>
      <c r="J19" s="21" t="s">
        <v>24</v>
      </c>
      <c r="K19" s="22">
        <f>IF(K12&lt;&gt;0,K12,"")</f>
      </c>
      <c r="L19" s="22">
        <f>IF(L12&lt;&gt;0,L12,"")</f>
      </c>
      <c r="M19" s="55"/>
      <c r="N19" s="23">
        <f>IF(E19&gt;0,E19,"")</f>
      </c>
      <c r="O19" s="55"/>
      <c r="P19" s="34" t="e">
        <f>M19/N19</f>
        <v>#VALUE!</v>
      </c>
      <c r="Q19" s="35">
        <f>IF(H19=2,0,IF(H19=1,1,IF(AND(E19&gt;0,H19=0),2,0)))</f>
        <v>0</v>
      </c>
      <c r="R19" s="10"/>
    </row>
    <row r="20" spans="1:18" ht="16.5" thickBot="1">
      <c r="A20" s="25" t="s">
        <v>19</v>
      </c>
      <c r="B20" s="26">
        <f>IF(B13&lt;&gt;0,B13,"")</f>
      </c>
      <c r="C20" s="26">
        <f>IF(C13&lt;&gt;0,C13,"")</f>
      </c>
      <c r="D20" s="56"/>
      <c r="E20" s="56"/>
      <c r="F20" s="56"/>
      <c r="G20" s="36" t="e">
        <f>D20/E20</f>
        <v>#DIV/0!</v>
      </c>
      <c r="H20" s="37">
        <f>IF(AND(E20&gt;0,D20&gt;M20),2,IF(AND(E20&gt;0,D20=M20),1,0))</f>
        <v>0</v>
      </c>
      <c r="I20" s="10"/>
      <c r="J20" s="25" t="s">
        <v>20</v>
      </c>
      <c r="K20" s="26">
        <f>IF(K13&lt;&gt;0,K13,"")</f>
      </c>
      <c r="L20" s="26">
        <f>IF(L13&lt;&gt;0,L13,"")</f>
      </c>
      <c r="M20" s="55"/>
      <c r="N20" s="27">
        <f>IF(E20&gt;0,E20,"")</f>
      </c>
      <c r="O20" s="56"/>
      <c r="P20" s="36" t="e">
        <f>M20/N20</f>
        <v>#VALUE!</v>
      </c>
      <c r="Q20" s="37">
        <f>IF(H20=2,0,IF(H20=1,1,IF(AND(E20&gt;0,H20=0),2,0)))</f>
        <v>0</v>
      </c>
      <c r="R20" s="10"/>
    </row>
    <row r="21" spans="1:18" ht="16.5" thickTop="1">
      <c r="A21" s="31" t="s">
        <v>25</v>
      </c>
      <c r="B21" s="38" t="s">
        <v>26</v>
      </c>
      <c r="C21" s="39"/>
      <c r="D21" s="40"/>
      <c r="E21" s="40"/>
      <c r="F21" s="40"/>
      <c r="G21" s="41"/>
      <c r="H21" s="42"/>
      <c r="I21" s="10"/>
      <c r="J21" s="31" t="s">
        <v>25</v>
      </c>
      <c r="K21" s="38" t="s">
        <v>26</v>
      </c>
      <c r="L21" s="39"/>
      <c r="M21" s="40"/>
      <c r="N21" s="40"/>
      <c r="O21" s="40"/>
      <c r="P21" s="41"/>
      <c r="Q21" s="42"/>
      <c r="R21" s="10"/>
    </row>
    <row r="22" spans="1:18" ht="15.75">
      <c r="A22" s="21" t="s">
        <v>17</v>
      </c>
      <c r="B22" s="22">
        <f>IF(B11&lt;&gt;0,B11,"")</f>
      </c>
      <c r="C22" s="22">
        <f>IF(C11&lt;&gt;0,C11,"")</f>
      </c>
      <c r="D22" s="55"/>
      <c r="E22" s="55"/>
      <c r="F22" s="55"/>
      <c r="G22" s="34" t="e">
        <f>D22/E22</f>
        <v>#DIV/0!</v>
      </c>
      <c r="H22" s="35">
        <f>IF(AND(E22&gt;0,D22&gt;M22),2,IF(AND(E22&gt;0,D22=M22),1,0))</f>
        <v>0</v>
      </c>
      <c r="I22" s="10"/>
      <c r="J22" s="21" t="s">
        <v>18</v>
      </c>
      <c r="K22" s="22">
        <f>IF(K11&lt;&gt;0,K11,"")</f>
      </c>
      <c r="L22" s="22">
        <f>IF(L11&lt;&gt;0,L11,"")</f>
      </c>
      <c r="M22" s="55"/>
      <c r="N22" s="23">
        <f>IF(E22&gt;0,E22,"")</f>
      </c>
      <c r="O22" s="55"/>
      <c r="P22" s="34" t="e">
        <f>M22/N22</f>
        <v>#VALUE!</v>
      </c>
      <c r="Q22" s="35">
        <f>IF(H22=2,0,IF(H22=1,1,IF(AND(E22&gt;0,H22=0),2,0)))</f>
        <v>0</v>
      </c>
      <c r="R22" s="10"/>
    </row>
    <row r="23" spans="1:18" ht="16.5" thickBot="1">
      <c r="A23" s="25" t="s">
        <v>23</v>
      </c>
      <c r="B23" s="26">
        <f>IF(B12&lt;&gt;0,B12,"")</f>
      </c>
      <c r="C23" s="26">
        <f>IF(C12&lt;&gt;0,C12,"")</f>
      </c>
      <c r="D23" s="56"/>
      <c r="E23" s="56"/>
      <c r="F23" s="56"/>
      <c r="G23" s="36" t="e">
        <f>D23/E23</f>
        <v>#DIV/0!</v>
      </c>
      <c r="H23" s="37">
        <f>IF(AND(E23&gt;0,D23&gt;M23),2,IF(AND(E23&gt;0,D23=M23),1,0))</f>
        <v>0</v>
      </c>
      <c r="I23" s="10"/>
      <c r="J23" s="25" t="s">
        <v>24</v>
      </c>
      <c r="K23" s="26">
        <f>IF(K12&lt;&gt;0,K12,"")</f>
      </c>
      <c r="L23" s="26">
        <f>IF(L12&lt;&gt;0,L12,"")</f>
      </c>
      <c r="M23" s="56"/>
      <c r="N23" s="44">
        <f>IF(E23&gt;0,E23,"")</f>
      </c>
      <c r="O23" s="56"/>
      <c r="P23" s="36" t="e">
        <f>M23/N23</f>
        <v>#VALUE!</v>
      </c>
      <c r="Q23" s="37">
        <f>IF(H23=2,0,IF(H23=1,1,IF(AND(E23&gt;0,H23=0),2,0)))</f>
        <v>0</v>
      </c>
      <c r="R23" s="10"/>
    </row>
    <row r="24" spans="1:18" ht="17.25" thickBot="1" thickTop="1">
      <c r="A24" s="10"/>
      <c r="B24" s="10"/>
      <c r="C24" s="10"/>
      <c r="D24" s="28"/>
      <c r="E24" s="28"/>
      <c r="F24" s="28"/>
      <c r="G24" s="30"/>
      <c r="H24" s="28"/>
      <c r="I24" s="10"/>
      <c r="J24" s="10"/>
      <c r="K24" s="10"/>
      <c r="L24" s="10"/>
      <c r="M24" s="28"/>
      <c r="N24" s="28"/>
      <c r="O24" s="28"/>
      <c r="P24" s="30"/>
      <c r="Q24" s="10"/>
      <c r="R24" s="10"/>
    </row>
    <row r="25" spans="1:18" ht="16.5" thickTop="1">
      <c r="A25" s="31" t="s">
        <v>17</v>
      </c>
      <c r="B25" s="38">
        <f aca="true" t="shared" si="1" ref="B25:C27">IF(B11&lt;&gt;0,B11,"")</f>
      </c>
      <c r="C25" s="38">
        <f t="shared" si="1"/>
      </c>
      <c r="D25" s="45">
        <f>D16+D22</f>
        <v>0</v>
      </c>
      <c r="E25" s="45">
        <f>E16+E22</f>
        <v>0</v>
      </c>
      <c r="F25" s="45">
        <f>MAX(F16,F22)</f>
        <v>0</v>
      </c>
      <c r="G25" s="46" t="e">
        <f>D25/E25</f>
        <v>#DIV/0!</v>
      </c>
      <c r="H25" s="47" t="s">
        <v>27</v>
      </c>
      <c r="I25" s="10"/>
      <c r="J25" s="31" t="s">
        <v>18</v>
      </c>
      <c r="K25" s="38">
        <f aca="true" t="shared" si="2" ref="K25:L27">IF(K11&lt;&gt;0,K11,"")</f>
      </c>
      <c r="L25" s="38">
        <f t="shared" si="2"/>
      </c>
      <c r="M25" s="45">
        <f>M16+M22</f>
        <v>0</v>
      </c>
      <c r="N25" s="45" t="e">
        <f>N16+N22</f>
        <v>#VALUE!</v>
      </c>
      <c r="O25" s="45">
        <f>MAX(O16,O22)</f>
        <v>0</v>
      </c>
      <c r="P25" s="46" t="e">
        <f>M25/N25</f>
        <v>#VALUE!</v>
      </c>
      <c r="Q25" s="24"/>
      <c r="R25" s="47" t="str">
        <f>IF(AND(I25&gt;0,I25&lt;I14),I14," ")</f>
        <v> </v>
      </c>
    </row>
    <row r="26" spans="1:18" ht="15.75">
      <c r="A26" s="21" t="s">
        <v>23</v>
      </c>
      <c r="B26" s="22">
        <f t="shared" si="1"/>
      </c>
      <c r="C26" s="22">
        <f t="shared" si="1"/>
      </c>
      <c r="D26" s="23">
        <f>D19+D23</f>
        <v>0</v>
      </c>
      <c r="E26" s="23">
        <f>E19+E23</f>
        <v>0</v>
      </c>
      <c r="F26" s="23">
        <f>MAX(F19,F23)</f>
        <v>0</v>
      </c>
      <c r="G26" s="48" t="e">
        <f>D26/E26</f>
        <v>#DIV/0!</v>
      </c>
      <c r="H26" s="47"/>
      <c r="I26" s="10"/>
      <c r="J26" s="21" t="s">
        <v>24</v>
      </c>
      <c r="K26" s="22">
        <f t="shared" si="2"/>
      </c>
      <c r="L26" s="22">
        <f t="shared" si="2"/>
      </c>
      <c r="M26" s="23">
        <f>M19+M23</f>
        <v>0</v>
      </c>
      <c r="N26" s="23" t="e">
        <f>N19+N23</f>
        <v>#VALUE!</v>
      </c>
      <c r="O26" s="23">
        <f>MAX(O19,O23)</f>
        <v>0</v>
      </c>
      <c r="P26" s="48" t="e">
        <f>M26/N26</f>
        <v>#VALUE!</v>
      </c>
      <c r="Q26" s="24"/>
      <c r="R26" s="47" t="str">
        <f>IF(AND(I26&gt;0,I26&lt;I15),I15," ")</f>
        <v> </v>
      </c>
    </row>
    <row r="27" spans="1:18" ht="16.5" thickBot="1">
      <c r="A27" s="25" t="s">
        <v>19</v>
      </c>
      <c r="B27" s="26">
        <f t="shared" si="1"/>
      </c>
      <c r="C27" s="26">
        <f t="shared" si="1"/>
      </c>
      <c r="D27" s="27">
        <f>D17+D20</f>
        <v>0</v>
      </c>
      <c r="E27" s="27">
        <f>E17+E20</f>
        <v>0</v>
      </c>
      <c r="F27" s="27">
        <f>MAX(F17,F20)</f>
        <v>0</v>
      </c>
      <c r="G27" s="49" t="e">
        <f>D27/E27</f>
        <v>#DIV/0!</v>
      </c>
      <c r="H27" s="47"/>
      <c r="I27" s="10"/>
      <c r="J27" s="25" t="s">
        <v>20</v>
      </c>
      <c r="K27" s="26">
        <f t="shared" si="2"/>
      </c>
      <c r="L27" s="26">
        <f t="shared" si="2"/>
      </c>
      <c r="M27" s="27">
        <f>M17+M20</f>
        <v>0</v>
      </c>
      <c r="N27" s="27" t="e">
        <f>N17+N20</f>
        <v>#VALUE!</v>
      </c>
      <c r="O27" s="27">
        <f>MAX(O17,O20)</f>
        <v>0</v>
      </c>
      <c r="P27" s="49" t="e">
        <f>M27/N27</f>
        <v>#VALUE!</v>
      </c>
      <c r="Q27" s="24"/>
      <c r="R27" s="10"/>
    </row>
    <row r="28" spans="4:16" ht="15.75" thickTop="1">
      <c r="D28" s="6"/>
      <c r="E28" s="6"/>
      <c r="F28" s="7"/>
      <c r="G28" s="8"/>
      <c r="H28" s="6"/>
      <c r="M28" s="6"/>
      <c r="N28" s="6"/>
      <c r="P28" s="8"/>
    </row>
    <row r="29" spans="4:16" ht="15.75" thickBot="1">
      <c r="D29" s="6"/>
      <c r="E29" s="6"/>
      <c r="F29" s="7"/>
      <c r="G29" s="8"/>
      <c r="H29" s="6"/>
      <c r="M29" s="6"/>
      <c r="N29" s="6"/>
      <c r="P29" s="8"/>
    </row>
    <row r="30" spans="2:16" ht="19.5" thickBot="1" thickTop="1">
      <c r="B30" s="10" t="s">
        <v>28</v>
      </c>
      <c r="C30" s="20">
        <f>C8</f>
        <v>0</v>
      </c>
      <c r="D30" s="6"/>
      <c r="E30" s="6"/>
      <c r="F30" s="7"/>
      <c r="G30" s="50">
        <f>H16+H17+H19+H20+H22+H23</f>
        <v>0</v>
      </c>
      <c r="H30" s="6"/>
      <c r="K30" s="10" t="s">
        <v>29</v>
      </c>
      <c r="L30" s="20">
        <f>L8</f>
        <v>0</v>
      </c>
      <c r="M30" s="6"/>
      <c r="N30" s="6"/>
      <c r="P30" s="50">
        <f>Q16+Q17+Q19+Q20+Q22+Q23</f>
        <v>0</v>
      </c>
    </row>
    <row r="31" spans="4:16" ht="15.75" thickTop="1">
      <c r="D31" s="6"/>
      <c r="E31" s="6"/>
      <c r="F31" s="7"/>
      <c r="G31" s="8"/>
      <c r="H31" s="6"/>
      <c r="M31" s="6"/>
      <c r="N31" s="6"/>
      <c r="P31" s="8"/>
    </row>
    <row r="32" spans="4:16" ht="15">
      <c r="D32" s="6"/>
      <c r="E32" s="6"/>
      <c r="F32" s="57" t="s">
        <v>32</v>
      </c>
      <c r="G32" s="57"/>
      <c r="H32" s="57"/>
      <c r="I32" s="57"/>
      <c r="J32" s="57"/>
      <c r="K32" s="57"/>
      <c r="M32" s="6"/>
      <c r="N32" s="6"/>
      <c r="P32" s="8"/>
    </row>
  </sheetData>
  <sheetProtection/>
  <mergeCells count="17">
    <mergeCell ref="E6:M6"/>
    <mergeCell ref="G12:H12"/>
    <mergeCell ref="G13:H13"/>
    <mergeCell ref="P10:Q10"/>
    <mergeCell ref="P11:Q11"/>
    <mergeCell ref="P12:Q12"/>
    <mergeCell ref="P13:Q13"/>
    <mergeCell ref="F32:K32"/>
    <mergeCell ref="F1:L1"/>
    <mergeCell ref="N1:P1"/>
    <mergeCell ref="A3:F3"/>
    <mergeCell ref="E5:H5"/>
    <mergeCell ref="J5:M5"/>
    <mergeCell ref="C8:D8"/>
    <mergeCell ref="L8:M8"/>
    <mergeCell ref="G10:H10"/>
    <mergeCell ref="G11:H11"/>
  </mergeCells>
  <dataValidations count="5">
    <dataValidation type="whole" operator="lessThanOrEqual" allowBlank="1" showInputMessage="1" showErrorMessage="1" sqref="E16 E22">
      <formula1>30</formula1>
    </dataValidation>
    <dataValidation type="whole" operator="lessThanOrEqual" allowBlank="1" showInputMessage="1" showErrorMessage="1" sqref="D16 M22 M16 D22">
      <formula1>80</formula1>
    </dataValidation>
    <dataValidation type="whole" operator="lessThanOrEqual" allowBlank="1" showInputMessage="1" showErrorMessage="1" sqref="E17 E19 E20 E23">
      <formula1>40</formula1>
    </dataValidation>
    <dataValidation type="whole" operator="lessThanOrEqual" allowBlank="1" showInputMessage="1" showErrorMessage="1" sqref="F16 F17 F19 F20 F22 F23 O16 O17 O19 O20 O22 O23">
      <formula1>D16</formula1>
    </dataValidation>
    <dataValidation type="whole" operator="lessThanOrEqual" allowBlank="1" showInputMessage="1" showErrorMessage="1" sqref="D17 D19 D20 M23 D23 M17 M19 M20">
      <formula1>60</formula1>
    </dataValidation>
  </dataValidations>
  <printOptions/>
  <pageMargins left="0.35" right="0.11811023622047245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2008-10-02T09:38:23Z</cp:lastPrinted>
  <dcterms:created xsi:type="dcterms:W3CDTF">2008-10-02T09:29:24Z</dcterms:created>
  <dcterms:modified xsi:type="dcterms:W3CDTF">2012-09-21T21:07:10Z</dcterms:modified>
  <cp:category/>
  <cp:version/>
  <cp:contentType/>
  <cp:contentStatus/>
</cp:coreProperties>
</file>