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<sst xmlns="http://schemas.openxmlformats.org/spreadsheetml/2006/main" count="64" uniqueCount="35">
  <si>
    <t>LIGUE des PAYS de la LOIRE</t>
  </si>
  <si>
    <t>saison</t>
  </si>
  <si>
    <t xml:space="preserve">CHAMPIONNAT par EQUIPES </t>
  </si>
  <si>
    <t>DATE</t>
  </si>
  <si>
    <t>rencontre</t>
  </si>
  <si>
    <t>CLUB A</t>
  </si>
  <si>
    <t>CLUB B</t>
  </si>
  <si>
    <t>NOM</t>
  </si>
  <si>
    <t>Prénom</t>
  </si>
  <si>
    <t>Dist</t>
  </si>
  <si>
    <t>Cat</t>
  </si>
  <si>
    <t>R1</t>
  </si>
  <si>
    <t>R2</t>
  </si>
  <si>
    <t>pts</t>
  </si>
  <si>
    <t>rep</t>
  </si>
  <si>
    <t>s</t>
  </si>
  <si>
    <t>moy</t>
  </si>
  <si>
    <t>PT</t>
  </si>
  <si>
    <t>A1</t>
  </si>
  <si>
    <t>B1</t>
  </si>
  <si>
    <t>A2</t>
  </si>
  <si>
    <t>B2</t>
  </si>
  <si>
    <t>A3</t>
  </si>
  <si>
    <t>B3</t>
  </si>
  <si>
    <t xml:space="preserve">  </t>
  </si>
  <si>
    <t>EQUIPE A</t>
  </si>
  <si>
    <t>EQUIPE B</t>
  </si>
  <si>
    <t>Comité Départemental de  Loire Atlantique</t>
  </si>
  <si>
    <t>DIVISION 1       R1 R2 R3</t>
  </si>
  <si>
    <t>R3</t>
  </si>
  <si>
    <t>2011 - 2012</t>
  </si>
  <si>
    <t>Rep</t>
  </si>
  <si>
    <t>N° licence</t>
  </si>
  <si>
    <t>feuille de matchs 2 tours de jeux</t>
  </si>
  <si>
    <t>Attention à respecter les limites de reprises!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</si>
</sst>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[Red]\-#,##0\ &quot;F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12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/>
      <bottom style="thin"/>
    </border>
    <border>
      <left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/>
      <right/>
      <top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  <border>
      <left style="thin"/>
      <right style="thin"/>
      <top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/>
      <right style="thick">
        <color rgb="FF000000"/>
      </right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14" fontId="5" fillId="33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0" fontId="5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33" borderId="18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33" borderId="20" xfId="0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33" borderId="24" xfId="0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33" borderId="20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33" borderId="30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33" borderId="16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3" fillId="0" borderId="33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1" fontId="5" fillId="0" borderId="33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" fontId="5" fillId="34" borderId="3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164" fontId="3" fillId="33" borderId="35" xfId="0" applyNumberFormat="1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2" fontId="4" fillId="0" borderId="37" xfId="0" applyNumberFormat="1" applyFont="1" applyBorder="1" applyAlignment="1">
      <alignment horizontal="center"/>
    </xf>
    <xf numFmtId="2" fontId="4" fillId="0" borderId="38" xfId="0" applyNumberFormat="1" applyFont="1" applyBorder="1" applyAlignment="1">
      <alignment horizontal="center"/>
    </xf>
    <xf numFmtId="2" fontId="4" fillId="0" borderId="39" xfId="0" applyNumberFormat="1" applyFont="1" applyBorder="1" applyAlignment="1">
      <alignment horizontal="center"/>
    </xf>
    <xf numFmtId="2" fontId="4" fillId="0" borderId="40" xfId="0" applyNumberFormat="1" applyFont="1" applyBorder="1" applyAlignment="1">
      <alignment horizontal="center"/>
    </xf>
    <xf numFmtId="2" fontId="4" fillId="0" borderId="41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2" fontId="3" fillId="0" borderId="43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2" fontId="43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4" fillId="33" borderId="0" xfId="0" applyFont="1" applyFill="1" applyAlignment="1">
      <alignment horizontal="center"/>
    </xf>
    <xf numFmtId="164" fontId="3" fillId="33" borderId="37" xfId="0" applyNumberFormat="1" applyFont="1" applyFill="1" applyBorder="1" applyAlignment="1">
      <alignment horizontal="center"/>
    </xf>
    <xf numFmtId="164" fontId="3" fillId="33" borderId="44" xfId="0" applyNumberFormat="1" applyFont="1" applyFill="1" applyBorder="1" applyAlignment="1">
      <alignment horizontal="center"/>
    </xf>
    <xf numFmtId="164" fontId="3" fillId="33" borderId="38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ill>
        <patternFill>
          <bgColor rgb="FFFF0000"/>
        </patternFill>
      </fill>
    </dxf>
    <dxf>
      <fill>
        <patternFill>
          <bgColor rgb="FF3EF030"/>
        </patternFill>
      </fill>
    </dxf>
    <dxf>
      <fill>
        <patternFill>
          <bgColor rgb="FF0000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1">
      <selection activeCell="J19" sqref="J19"/>
    </sheetView>
  </sheetViews>
  <sheetFormatPr defaultColWidth="11.421875" defaultRowHeight="15"/>
  <cols>
    <col min="1" max="1" width="3.7109375" style="0" customWidth="1"/>
    <col min="2" max="2" width="19.7109375" style="0" customWidth="1"/>
    <col min="4" max="4" width="5.57421875" style="0" customWidth="1"/>
    <col min="5" max="5" width="6.7109375" style="0" customWidth="1"/>
    <col min="6" max="6" width="5.7109375" style="0" customWidth="1"/>
    <col min="7" max="7" width="4.421875" style="0" customWidth="1"/>
    <col min="8" max="8" width="5.00390625" style="0" customWidth="1"/>
    <col min="9" max="9" width="4.421875" style="0" customWidth="1"/>
    <col min="10" max="10" width="8.28125" style="0" customWidth="1"/>
    <col min="11" max="11" width="4.421875" style="0" customWidth="1"/>
    <col min="12" max="12" width="20.57421875" style="0" customWidth="1"/>
    <col min="13" max="13" width="13.7109375" style="0" customWidth="1"/>
    <col min="14" max="14" width="6.140625" style="0" customWidth="1"/>
    <col min="15" max="15" width="6.421875" style="0" customWidth="1"/>
    <col min="16" max="16" width="5.57421875" style="0" customWidth="1"/>
    <col min="17" max="17" width="4.421875" style="0" customWidth="1"/>
    <col min="18" max="18" width="4.140625" style="0" customWidth="1"/>
    <col min="19" max="19" width="4.8515625" style="0" customWidth="1"/>
  </cols>
  <sheetData>
    <row r="1" spans="1:19" ht="18.75" thickBot="1">
      <c r="A1" s="67"/>
      <c r="B1" s="68"/>
      <c r="C1" s="69"/>
      <c r="D1" s="70"/>
      <c r="E1" s="70"/>
      <c r="F1" s="71"/>
      <c r="G1" s="71"/>
      <c r="H1" s="72"/>
      <c r="I1" s="70"/>
      <c r="J1" s="67"/>
      <c r="K1" s="67"/>
      <c r="L1" s="68"/>
      <c r="M1" s="69"/>
      <c r="N1" s="70"/>
      <c r="O1" s="70"/>
      <c r="P1" s="67"/>
      <c r="Q1" s="67"/>
      <c r="R1" s="72"/>
      <c r="S1" s="67"/>
    </row>
    <row r="2" spans="1:19" ht="19.5" thickBot="1" thickTop="1">
      <c r="A2" s="6"/>
      <c r="B2" s="7" t="s">
        <v>0</v>
      </c>
      <c r="C2" s="7"/>
      <c r="D2" s="8"/>
      <c r="E2" s="8"/>
      <c r="F2" s="108" t="s">
        <v>27</v>
      </c>
      <c r="G2" s="108"/>
      <c r="H2" s="108"/>
      <c r="I2" s="108"/>
      <c r="J2" s="108"/>
      <c r="K2" s="108"/>
      <c r="L2" s="108"/>
      <c r="M2" s="9"/>
      <c r="N2" s="10" t="s">
        <v>1</v>
      </c>
      <c r="O2" s="108" t="s">
        <v>30</v>
      </c>
      <c r="P2" s="108"/>
      <c r="Q2" s="108"/>
      <c r="R2" s="108"/>
      <c r="S2" s="11"/>
    </row>
    <row r="3" spans="1:19" ht="15.75" thickTop="1">
      <c r="A3" s="1"/>
      <c r="B3" s="1"/>
      <c r="C3" s="1"/>
      <c r="D3" s="4"/>
      <c r="E3" s="4"/>
      <c r="F3" s="5"/>
      <c r="G3" s="5"/>
      <c r="H3" s="12"/>
      <c r="I3" s="4"/>
      <c r="J3" s="1"/>
      <c r="K3" s="1"/>
      <c r="L3" s="1"/>
      <c r="M3" s="1"/>
      <c r="N3" s="4"/>
      <c r="O3" s="4"/>
      <c r="P3" s="1"/>
      <c r="Q3" s="1"/>
      <c r="R3" s="12"/>
      <c r="S3" s="1"/>
    </row>
    <row r="4" spans="1:19" ht="18">
      <c r="A4" s="1"/>
      <c r="B4" s="13" t="s">
        <v>2</v>
      </c>
      <c r="C4" s="13"/>
      <c r="D4" s="14"/>
      <c r="E4" s="4"/>
      <c r="F4" s="5"/>
      <c r="G4" s="5"/>
      <c r="H4" s="12"/>
      <c r="I4" s="4"/>
      <c r="J4" s="2" t="s">
        <v>3</v>
      </c>
      <c r="K4" s="1"/>
      <c r="L4" s="15"/>
      <c r="M4" s="16" t="s">
        <v>4</v>
      </c>
      <c r="N4" s="17"/>
      <c r="O4" s="4"/>
      <c r="P4" s="1"/>
      <c r="Q4" s="1"/>
      <c r="R4" s="12"/>
      <c r="S4" s="1"/>
    </row>
    <row r="5" spans="1:19" ht="15">
      <c r="A5" s="1"/>
      <c r="B5" s="1"/>
      <c r="C5" s="1"/>
      <c r="D5" s="4"/>
      <c r="E5" s="4"/>
      <c r="F5" s="5"/>
      <c r="G5" s="5"/>
      <c r="H5" s="12"/>
      <c r="I5" s="4"/>
      <c r="J5" s="1"/>
      <c r="K5" s="1"/>
      <c r="L5" s="1"/>
      <c r="M5" s="1"/>
      <c r="N5" s="4"/>
      <c r="O5" s="4"/>
      <c r="P5" s="1"/>
      <c r="Q5" s="1"/>
      <c r="R5" s="12"/>
      <c r="S5" s="1"/>
    </row>
    <row r="6" spans="1:19" ht="15.75">
      <c r="A6" s="1"/>
      <c r="B6" s="109" t="s">
        <v>28</v>
      </c>
      <c r="C6" s="109"/>
      <c r="D6" s="4"/>
      <c r="E6" s="4"/>
      <c r="F6" s="5"/>
      <c r="G6" s="5"/>
      <c r="H6" s="102" t="s">
        <v>34</v>
      </c>
      <c r="I6" s="103"/>
      <c r="J6" s="103"/>
      <c r="K6" s="103"/>
      <c r="L6" s="103"/>
      <c r="M6" s="103"/>
      <c r="N6" s="103"/>
      <c r="O6" s="4"/>
      <c r="P6" s="1"/>
      <c r="Q6" s="1"/>
      <c r="R6" s="12"/>
      <c r="S6" s="1"/>
    </row>
    <row r="7" spans="1:19" ht="15">
      <c r="A7" s="1"/>
      <c r="B7" s="1"/>
      <c r="C7" s="1"/>
      <c r="D7" s="4"/>
      <c r="E7" s="4"/>
      <c r="F7" s="110" t="s">
        <v>33</v>
      </c>
      <c r="G7" s="110"/>
      <c r="H7" s="110"/>
      <c r="I7" s="110"/>
      <c r="J7" s="110"/>
      <c r="K7" s="110"/>
      <c r="L7" s="110"/>
      <c r="M7" s="1"/>
      <c r="N7" s="4"/>
      <c r="O7" s="4"/>
      <c r="P7" s="1"/>
      <c r="Q7" s="1"/>
      <c r="R7" s="12"/>
      <c r="S7" s="1"/>
    </row>
    <row r="8" spans="1:19" ht="15">
      <c r="A8" s="1"/>
      <c r="B8" s="1"/>
      <c r="C8" s="1"/>
      <c r="D8" s="4"/>
      <c r="E8" s="4"/>
      <c r="F8" s="5"/>
      <c r="G8" s="5"/>
      <c r="H8" s="12"/>
      <c r="I8" s="4"/>
      <c r="J8" s="1"/>
      <c r="K8" s="1"/>
      <c r="L8" s="1"/>
      <c r="M8" s="1"/>
      <c r="N8" s="4"/>
      <c r="O8" s="4"/>
      <c r="P8" s="1"/>
      <c r="Q8" s="1"/>
      <c r="R8" s="12"/>
      <c r="S8" s="1"/>
    </row>
    <row r="9" spans="1:19" ht="15.75">
      <c r="A9" s="1"/>
      <c r="B9" s="18" t="s">
        <v>5</v>
      </c>
      <c r="C9" s="104"/>
      <c r="D9" s="104"/>
      <c r="E9" s="104"/>
      <c r="F9" s="5"/>
      <c r="G9" s="5"/>
      <c r="H9" s="12"/>
      <c r="I9" s="4"/>
      <c r="J9" s="1"/>
      <c r="K9" s="1"/>
      <c r="L9" s="18" t="s">
        <v>6</v>
      </c>
      <c r="M9" s="104"/>
      <c r="N9" s="104"/>
      <c r="O9" s="104"/>
      <c r="P9" s="5"/>
      <c r="Q9" s="5"/>
      <c r="R9" s="12"/>
      <c r="S9" s="1"/>
    </row>
    <row r="10" spans="1:19" ht="15.75" thickBot="1">
      <c r="A10" s="1"/>
      <c r="B10" s="1"/>
      <c r="C10" s="1"/>
      <c r="D10" s="4"/>
      <c r="E10" s="4"/>
      <c r="F10" s="5"/>
      <c r="G10" s="5"/>
      <c r="H10" s="12"/>
      <c r="I10" s="4"/>
      <c r="J10" s="1"/>
      <c r="K10" s="1"/>
      <c r="L10" s="1"/>
      <c r="M10" s="1"/>
      <c r="N10" s="4"/>
      <c r="O10" s="4"/>
      <c r="P10" s="1"/>
      <c r="Q10" s="1"/>
      <c r="R10" s="12"/>
      <c r="S10" s="1"/>
    </row>
    <row r="11" spans="1:19" ht="16.5" thickTop="1">
      <c r="A11" s="19"/>
      <c r="B11" s="20" t="s">
        <v>7</v>
      </c>
      <c r="C11" s="20" t="s">
        <v>8</v>
      </c>
      <c r="D11" s="21" t="s">
        <v>9</v>
      </c>
      <c r="E11" s="21" t="s">
        <v>31</v>
      </c>
      <c r="F11" s="75" t="s">
        <v>10</v>
      </c>
      <c r="G11" s="97" t="s">
        <v>32</v>
      </c>
      <c r="H11" s="98"/>
      <c r="I11" s="99"/>
      <c r="J11" s="3"/>
      <c r="K11" s="19"/>
      <c r="L11" s="20" t="s">
        <v>7</v>
      </c>
      <c r="M11" s="20" t="s">
        <v>8</v>
      </c>
      <c r="N11" s="22" t="s">
        <v>9</v>
      </c>
      <c r="O11" s="23" t="str">
        <f>E11</f>
        <v>Rep</v>
      </c>
      <c r="P11" s="75" t="str">
        <f>F11</f>
        <v>Cat</v>
      </c>
      <c r="Q11" s="97" t="str">
        <f>G11</f>
        <v>N° licence</v>
      </c>
      <c r="R11" s="98"/>
      <c r="S11" s="99"/>
    </row>
    <row r="12" spans="1:19" ht="15.75">
      <c r="A12" s="24">
        <v>1</v>
      </c>
      <c r="B12" s="25"/>
      <c r="C12" s="25"/>
      <c r="D12" s="26">
        <v>120</v>
      </c>
      <c r="E12" s="26">
        <v>25</v>
      </c>
      <c r="F12" s="76" t="s">
        <v>11</v>
      </c>
      <c r="G12" s="105"/>
      <c r="H12" s="106"/>
      <c r="I12" s="107"/>
      <c r="J12" s="2"/>
      <c r="K12" s="24">
        <v>1</v>
      </c>
      <c r="L12" s="25"/>
      <c r="M12" s="25"/>
      <c r="N12" s="26">
        <f aca="true" t="shared" si="0" ref="N12:O14">D12</f>
        <v>120</v>
      </c>
      <c r="O12" s="26">
        <f t="shared" si="0"/>
        <v>25</v>
      </c>
      <c r="P12" s="77" t="s">
        <v>11</v>
      </c>
      <c r="Q12" s="91"/>
      <c r="R12" s="92"/>
      <c r="S12" s="93"/>
    </row>
    <row r="13" spans="1:19" ht="15.75">
      <c r="A13" s="24">
        <v>2</v>
      </c>
      <c r="B13" s="25"/>
      <c r="C13" s="25"/>
      <c r="D13" s="26">
        <v>80</v>
      </c>
      <c r="E13" s="26">
        <v>25</v>
      </c>
      <c r="F13" s="77" t="s">
        <v>12</v>
      </c>
      <c r="G13" s="91"/>
      <c r="H13" s="92"/>
      <c r="I13" s="93"/>
      <c r="J13" s="2"/>
      <c r="K13" s="24">
        <v>2</v>
      </c>
      <c r="L13" s="25"/>
      <c r="M13" s="25"/>
      <c r="N13" s="26">
        <f t="shared" si="0"/>
        <v>80</v>
      </c>
      <c r="O13" s="26">
        <f t="shared" si="0"/>
        <v>25</v>
      </c>
      <c r="P13" s="77" t="s">
        <v>12</v>
      </c>
      <c r="Q13" s="91"/>
      <c r="R13" s="92"/>
      <c r="S13" s="93"/>
    </row>
    <row r="14" spans="1:19" ht="16.5" thickBot="1">
      <c r="A14" s="27">
        <v>3</v>
      </c>
      <c r="B14" s="28"/>
      <c r="C14" s="28"/>
      <c r="D14" s="29">
        <v>60</v>
      </c>
      <c r="E14" s="29">
        <v>40</v>
      </c>
      <c r="F14" s="78" t="s">
        <v>29</v>
      </c>
      <c r="G14" s="94"/>
      <c r="H14" s="95"/>
      <c r="I14" s="96"/>
      <c r="J14" s="2"/>
      <c r="K14" s="27">
        <v>3</v>
      </c>
      <c r="L14" s="28"/>
      <c r="M14" s="28"/>
      <c r="N14" s="29">
        <f t="shared" si="0"/>
        <v>60</v>
      </c>
      <c r="O14" s="29">
        <f t="shared" si="0"/>
        <v>40</v>
      </c>
      <c r="P14" s="78" t="s">
        <v>29</v>
      </c>
      <c r="Q14" s="94"/>
      <c r="R14" s="95"/>
      <c r="S14" s="96"/>
    </row>
    <row r="15" spans="1:19" ht="17.25" thickBot="1" thickTop="1">
      <c r="A15" s="2"/>
      <c r="B15" s="2"/>
      <c r="C15" s="2"/>
      <c r="D15" s="30"/>
      <c r="E15" s="30"/>
      <c r="F15" s="31"/>
      <c r="G15" s="31"/>
      <c r="H15" s="32"/>
      <c r="I15" s="30"/>
      <c r="J15" s="2"/>
      <c r="K15" s="2"/>
      <c r="L15" s="2"/>
      <c r="M15" s="2"/>
      <c r="N15" s="30"/>
      <c r="O15" s="30"/>
      <c r="P15" s="2"/>
      <c r="Q15" s="2"/>
      <c r="R15" s="32"/>
      <c r="S15" s="2"/>
    </row>
    <row r="16" spans="1:19" ht="16.5" thickTop="1">
      <c r="A16" s="33"/>
      <c r="B16" s="20" t="s">
        <v>7</v>
      </c>
      <c r="C16" s="20" t="s">
        <v>8</v>
      </c>
      <c r="D16" s="21" t="s">
        <v>13</v>
      </c>
      <c r="E16" s="21" t="s">
        <v>14</v>
      </c>
      <c r="F16" s="21" t="s">
        <v>15</v>
      </c>
      <c r="G16" s="83" t="s">
        <v>16</v>
      </c>
      <c r="H16" s="100"/>
      <c r="I16" s="34" t="s">
        <v>17</v>
      </c>
      <c r="J16" s="2"/>
      <c r="K16" s="33"/>
      <c r="L16" s="20" t="s">
        <v>7</v>
      </c>
      <c r="M16" s="20" t="s">
        <v>8</v>
      </c>
      <c r="N16" s="21" t="s">
        <v>13</v>
      </c>
      <c r="O16" s="21" t="s">
        <v>14</v>
      </c>
      <c r="P16" s="21" t="s">
        <v>15</v>
      </c>
      <c r="Q16" s="83" t="s">
        <v>16</v>
      </c>
      <c r="R16" s="100"/>
      <c r="S16" s="34" t="s">
        <v>17</v>
      </c>
    </row>
    <row r="17" spans="1:19" ht="15.75">
      <c r="A17" s="24" t="s">
        <v>18</v>
      </c>
      <c r="B17" s="35">
        <f aca="true" t="shared" si="1" ref="B17:C19">IF(B12=0,"",B12)</f>
      </c>
      <c r="C17" s="35">
        <f t="shared" si="1"/>
      </c>
      <c r="D17" s="36"/>
      <c r="E17" s="36"/>
      <c r="F17" s="36"/>
      <c r="G17" s="85">
        <f>IF(E17=0,"",D17/E17)</f>
      </c>
      <c r="H17" s="86"/>
      <c r="I17" s="37">
        <f>IF(AND(E17&gt;0,D17&gt;N17),2,IF(AND(E17&gt;0,D17=N17),1,0))</f>
        <v>0</v>
      </c>
      <c r="J17" s="2"/>
      <c r="K17" s="24" t="s">
        <v>19</v>
      </c>
      <c r="L17" s="35">
        <f aca="true" t="shared" si="2" ref="L17:M19">IF(L12=0,"",L12)</f>
      </c>
      <c r="M17" s="35">
        <f t="shared" si="2"/>
      </c>
      <c r="N17" s="36"/>
      <c r="O17" s="26">
        <f>IF(E17=0,"",E17)</f>
      </c>
      <c r="P17" s="36"/>
      <c r="Q17" s="85">
        <f>IF(E17=0,"",N17/O17)</f>
      </c>
      <c r="R17" s="86"/>
      <c r="S17" s="37">
        <f>IF(AND(N17&gt;0,I17=2),0,IF(AND(N17&gt;0,I17=1),1,IF(AND(N17&gt;0,I17=0),2,IF(N17=0,0))))</f>
        <v>0</v>
      </c>
    </row>
    <row r="18" spans="1:19" ht="15.75">
      <c r="A18" s="38" t="s">
        <v>20</v>
      </c>
      <c r="B18" s="39">
        <f t="shared" si="1"/>
      </c>
      <c r="C18" s="39">
        <f t="shared" si="1"/>
      </c>
      <c r="D18" s="40"/>
      <c r="E18" s="40"/>
      <c r="F18" s="40"/>
      <c r="G18" s="85">
        <f>IF(E18=0,"",D18/E18)</f>
      </c>
      <c r="H18" s="86"/>
      <c r="I18" s="37">
        <f>IF(AND(E18&gt;0,D18&gt;N18),2,IF(AND(E18&gt;0,D18=N18),1,0))</f>
        <v>0</v>
      </c>
      <c r="J18" s="2"/>
      <c r="K18" s="41" t="s">
        <v>21</v>
      </c>
      <c r="L18" s="42">
        <f t="shared" si="2"/>
      </c>
      <c r="M18" s="42">
        <f t="shared" si="2"/>
      </c>
      <c r="N18" s="43"/>
      <c r="O18" s="44">
        <f>IF(E18=0,"",E18)</f>
      </c>
      <c r="P18" s="43"/>
      <c r="Q18" s="85">
        <f>IF(E18=0,"",N18/O18)</f>
      </c>
      <c r="R18" s="86"/>
      <c r="S18" s="45">
        <f>IF(AND(N18&gt;0,I18=2),0,IF(AND(N18&gt;0,I18=1),1,IF(AND(N18&gt;0,I18=0),2,IF(N18=0,0))))</f>
        <v>0</v>
      </c>
    </row>
    <row r="19" spans="1:19" ht="16.5" thickBot="1">
      <c r="A19" s="27" t="s">
        <v>22</v>
      </c>
      <c r="B19" s="46">
        <f t="shared" si="1"/>
      </c>
      <c r="C19" s="46">
        <f t="shared" si="1"/>
      </c>
      <c r="D19" s="47"/>
      <c r="E19" s="47"/>
      <c r="F19" s="47"/>
      <c r="G19" s="87">
        <f>IF(E19=0,"",D19/E19)</f>
      </c>
      <c r="H19" s="88"/>
      <c r="I19" s="48">
        <f>IF(AND(E19&gt;0,D19&gt;N19),2,IF(AND(E19&gt;0,D19=N19),1,0))</f>
        <v>0</v>
      </c>
      <c r="J19" s="2"/>
      <c r="K19" s="49" t="s">
        <v>23</v>
      </c>
      <c r="L19" s="50">
        <f t="shared" si="2"/>
      </c>
      <c r="M19" s="50">
        <f t="shared" si="2"/>
      </c>
      <c r="N19" s="51"/>
      <c r="O19" s="52">
        <f>IF(E19=0,"",E19)</f>
      </c>
      <c r="P19" s="51"/>
      <c r="Q19" s="87">
        <f>IF(E19=0,"",N19/O19)</f>
      </c>
      <c r="R19" s="88"/>
      <c r="S19" s="53">
        <f>IF(AND(N19&gt;0,I19=2),0,IF(AND(N19&gt;0,I19=1),1,IF(AND(N19&gt;0,I19=0),2,IF(N19=0,0))))</f>
        <v>0</v>
      </c>
    </row>
    <row r="20" spans="1:19" ht="17.25" thickBot="1" thickTop="1">
      <c r="A20" s="54"/>
      <c r="B20" s="54"/>
      <c r="C20" s="54"/>
      <c r="D20" s="55"/>
      <c r="E20" s="55"/>
      <c r="F20" s="55"/>
      <c r="G20" s="101"/>
      <c r="H20" s="101"/>
      <c r="I20" s="10"/>
      <c r="J20" s="2"/>
      <c r="K20" s="56"/>
      <c r="L20" s="56"/>
      <c r="M20" s="56"/>
      <c r="N20" s="57"/>
      <c r="O20" s="57"/>
      <c r="P20" s="57"/>
      <c r="Q20" s="57"/>
      <c r="R20" s="58"/>
      <c r="S20" s="59"/>
    </row>
    <row r="21" spans="1:19" ht="16.5" thickTop="1">
      <c r="A21" s="33" t="s">
        <v>18</v>
      </c>
      <c r="B21" s="60">
        <f aca="true" t="shared" si="3" ref="B21:C23">IF(B12=0,"",B12)</f>
      </c>
      <c r="C21" s="60">
        <f t="shared" si="3"/>
      </c>
      <c r="D21" s="61"/>
      <c r="E21" s="61"/>
      <c r="F21" s="61"/>
      <c r="G21" s="89">
        <f>IF(E21=0,"",D21/E21)</f>
      </c>
      <c r="H21" s="90"/>
      <c r="I21" s="62">
        <f>IF(AND(E21&gt;0,D21&gt;N21),2,IF(AND(E21&gt;0,D21=N21),1,0))</f>
        <v>0</v>
      </c>
      <c r="J21" s="2"/>
      <c r="K21" s="33" t="s">
        <v>19</v>
      </c>
      <c r="L21" s="60">
        <f aca="true" t="shared" si="4" ref="L21:M23">IF(L12=0,"",L12)</f>
      </c>
      <c r="M21" s="60">
        <f t="shared" si="4"/>
      </c>
      <c r="N21" s="61"/>
      <c r="O21" s="63">
        <f>IF(E21=0,"",E21)</f>
      </c>
      <c r="P21" s="61"/>
      <c r="Q21" s="89">
        <f>IF(E21=0,"",N21/O21)</f>
      </c>
      <c r="R21" s="90"/>
      <c r="S21" s="62">
        <f>IF(AND(N21&gt;0,I21=2),0,IF(AND(N21&gt;0,I21=1),1,IF(AND(N21&gt;0,I21=0),2,IF(N21=0,0))))</f>
        <v>0</v>
      </c>
    </row>
    <row r="22" spans="1:19" ht="15.75">
      <c r="A22" s="24" t="s">
        <v>20</v>
      </c>
      <c r="B22" s="35">
        <f t="shared" si="3"/>
      </c>
      <c r="C22" s="35">
        <f t="shared" si="3"/>
      </c>
      <c r="D22" s="36"/>
      <c r="E22" s="36"/>
      <c r="F22" s="36"/>
      <c r="G22" s="85">
        <f>IF(E22=0,"",D22/E22)</f>
      </c>
      <c r="H22" s="86"/>
      <c r="I22" s="37">
        <f>IF(AND(E22&gt;0,D22&gt;N22),2,IF(AND(E22&gt;0,D22=N22),1,0))</f>
        <v>0</v>
      </c>
      <c r="J22" s="2"/>
      <c r="K22" s="38" t="s">
        <v>21</v>
      </c>
      <c r="L22" s="39">
        <f t="shared" si="4"/>
      </c>
      <c r="M22" s="39">
        <f t="shared" si="4"/>
      </c>
      <c r="N22" s="40"/>
      <c r="O22" s="64">
        <f>IF(E22=0,"",E22)</f>
      </c>
      <c r="P22" s="40"/>
      <c r="Q22" s="85">
        <f>IF(E22=0,"",N22/O22)</f>
      </c>
      <c r="R22" s="86"/>
      <c r="S22" s="37">
        <f>IF(AND(N22&gt;0,I22=2),0,IF(AND(N22&gt;0,I22=1),1,IF(AND(N22&gt;0,I22=0),2,IF(N22=0,0))))</f>
        <v>0</v>
      </c>
    </row>
    <row r="23" spans="1:19" ht="16.5" thickBot="1">
      <c r="A23" s="27" t="s">
        <v>22</v>
      </c>
      <c r="B23" s="46">
        <f t="shared" si="3"/>
      </c>
      <c r="C23" s="46">
        <f t="shared" si="3"/>
      </c>
      <c r="D23" s="47"/>
      <c r="E23" s="47"/>
      <c r="F23" s="47"/>
      <c r="G23" s="87">
        <f>IF(E23=0,"",D23/E23)</f>
      </c>
      <c r="H23" s="88"/>
      <c r="I23" s="53">
        <f>IF(AND(E23&gt;0,D23&gt;N23),2,IF(AND(E23&gt;0,D23=N23),1,0))</f>
        <v>0</v>
      </c>
      <c r="J23" s="2"/>
      <c r="K23" s="49" t="s">
        <v>23</v>
      </c>
      <c r="L23" s="50">
        <f t="shared" si="4"/>
      </c>
      <c r="M23" s="50">
        <f t="shared" si="4"/>
      </c>
      <c r="N23" s="51"/>
      <c r="O23" s="52">
        <f>IF(E23=0,"",E23)</f>
      </c>
      <c r="P23" s="51"/>
      <c r="Q23" s="87">
        <f>IF(E23=0,"",N23/O23)</f>
      </c>
      <c r="R23" s="88"/>
      <c r="S23" s="53">
        <f>IF(AND(N23&gt;0,I23=2),0,IF(AND(N23&gt;0,I23=1),1,IF(AND(N23&gt;0,I23=0),2,IF(N23=0,0))))</f>
        <v>0</v>
      </c>
    </row>
    <row r="24" spans="1:19" ht="17.25" thickBot="1" thickTop="1">
      <c r="A24" s="2"/>
      <c r="B24" s="2"/>
      <c r="C24" s="2"/>
      <c r="D24" s="30"/>
      <c r="E24" s="30"/>
      <c r="F24" s="30"/>
      <c r="G24" s="30"/>
      <c r="H24" s="32"/>
      <c r="I24" s="30"/>
      <c r="J24" s="2"/>
      <c r="K24" s="2"/>
      <c r="L24" s="2"/>
      <c r="M24" s="2"/>
      <c r="N24" s="30"/>
      <c r="O24" s="30"/>
      <c r="P24" s="30"/>
      <c r="Q24" s="30"/>
      <c r="R24" s="32"/>
      <c r="S24" s="2"/>
    </row>
    <row r="25" spans="1:19" ht="16.5" thickTop="1">
      <c r="A25" s="33" t="s">
        <v>18</v>
      </c>
      <c r="B25" s="65">
        <f aca="true" t="shared" si="5" ref="B25:C27">IF(B12=0,"",B12)</f>
      </c>
      <c r="C25" s="65">
        <f t="shared" si="5"/>
      </c>
      <c r="D25" s="66">
        <f aca="true" t="shared" si="6" ref="D25:E27">IF($B$12=0,"",D17+D21)</f>
      </c>
      <c r="E25" s="66">
        <f t="shared" si="6"/>
      </c>
      <c r="F25" s="66">
        <f>IF($B$12=0,"",MAX(F17,F21))</f>
      </c>
      <c r="G25" s="83">
        <f>IF($B$12=0,"",D25/E25)</f>
      </c>
      <c r="H25" s="84"/>
      <c r="I25" s="30" t="s">
        <v>24</v>
      </c>
      <c r="J25" s="2"/>
      <c r="K25" s="33" t="s">
        <v>19</v>
      </c>
      <c r="L25" s="65">
        <f aca="true" t="shared" si="7" ref="L25:M27">IF(L12=0,"",L12)</f>
      </c>
      <c r="M25" s="65">
        <f t="shared" si="7"/>
      </c>
      <c r="N25" s="66">
        <f>IF($B$12=0,"",N17+N21)</f>
      </c>
      <c r="O25" s="66">
        <f>E25</f>
      </c>
      <c r="P25" s="66">
        <f>IF($B$12=0,"",MAX(P17,P21))</f>
      </c>
      <c r="Q25" s="83">
        <f>IF($B$12=0,"",N25/O25)</f>
      </c>
      <c r="R25" s="84"/>
      <c r="S25" s="2"/>
    </row>
    <row r="26" spans="1:19" ht="15.75">
      <c r="A26" s="24" t="s">
        <v>20</v>
      </c>
      <c r="B26" s="35">
        <f t="shared" si="5"/>
      </c>
      <c r="C26" s="35">
        <f t="shared" si="5"/>
      </c>
      <c r="D26" s="26">
        <f t="shared" si="6"/>
      </c>
      <c r="E26" s="26">
        <f t="shared" si="6"/>
      </c>
      <c r="F26" s="26">
        <f>IF($B$12=0,"",MAX(F18,F22))</f>
      </c>
      <c r="G26" s="79">
        <f>IF($B$12=0,"",D26/E26)</f>
      </c>
      <c r="H26" s="80"/>
      <c r="I26" s="30"/>
      <c r="J26" s="2"/>
      <c r="K26" s="24" t="s">
        <v>21</v>
      </c>
      <c r="L26" s="35">
        <f t="shared" si="7"/>
      </c>
      <c r="M26" s="35">
        <f t="shared" si="7"/>
      </c>
      <c r="N26" s="26">
        <f>IF($B$12=0,"",N18+N22)</f>
      </c>
      <c r="O26" s="26">
        <f>E26</f>
      </c>
      <c r="P26" s="26">
        <f>IF($B$12=0,"",MAX(P18,P22))</f>
      </c>
      <c r="Q26" s="79">
        <f>IF($B$12=0,"",N26/O26)</f>
      </c>
      <c r="R26" s="80"/>
      <c r="S26" s="2"/>
    </row>
    <row r="27" spans="1:19" ht="16.5" thickBot="1">
      <c r="A27" s="27" t="s">
        <v>22</v>
      </c>
      <c r="B27" s="46">
        <f t="shared" si="5"/>
      </c>
      <c r="C27" s="46">
        <f t="shared" si="5"/>
      </c>
      <c r="D27" s="29">
        <f t="shared" si="6"/>
      </c>
      <c r="E27" s="29">
        <f t="shared" si="6"/>
      </c>
      <c r="F27" s="29">
        <f>IF($B$12=0,"",MAX(F19,F23))</f>
      </c>
      <c r="G27" s="81">
        <f>IF($B$12=0,"",D27/E27)</f>
      </c>
      <c r="H27" s="82"/>
      <c r="I27" s="30"/>
      <c r="J27" s="2"/>
      <c r="K27" s="27" t="s">
        <v>23</v>
      </c>
      <c r="L27" s="46">
        <f t="shared" si="7"/>
      </c>
      <c r="M27" s="46">
        <f t="shared" si="7"/>
      </c>
      <c r="N27" s="29">
        <f>IF($B$12=0,"",N19+N23)</f>
      </c>
      <c r="O27" s="29">
        <f>E27</f>
      </c>
      <c r="P27" s="29">
        <f>IF($B$12=0,"",MAX(P19,P23))</f>
      </c>
      <c r="Q27" s="81">
        <f>IF($B$12=0,"",N27/O27)</f>
      </c>
      <c r="R27" s="82"/>
      <c r="S27" s="2"/>
    </row>
    <row r="28" spans="1:19" ht="15.75" thickTop="1">
      <c r="A28" s="1"/>
      <c r="B28" s="1"/>
      <c r="C28" s="1"/>
      <c r="D28" s="4"/>
      <c r="E28" s="4"/>
      <c r="F28" s="5"/>
      <c r="G28" s="5"/>
      <c r="H28" s="12"/>
      <c r="I28" s="4"/>
      <c r="J28" s="1"/>
      <c r="K28" s="1"/>
      <c r="L28" s="1"/>
      <c r="M28" s="1"/>
      <c r="N28" s="4"/>
      <c r="O28" s="4"/>
      <c r="P28" s="1"/>
      <c r="Q28" s="1"/>
      <c r="R28" s="12"/>
      <c r="S28" s="1"/>
    </row>
    <row r="29" spans="1:19" ht="15.75" thickBot="1">
      <c r="A29" s="1"/>
      <c r="B29" s="1"/>
      <c r="C29" s="1"/>
      <c r="D29" s="4"/>
      <c r="E29" s="4"/>
      <c r="F29" s="5"/>
      <c r="G29" s="5"/>
      <c r="H29" s="12"/>
      <c r="I29" s="4"/>
      <c r="J29" s="1"/>
      <c r="K29" s="1"/>
      <c r="L29" s="1"/>
      <c r="M29" s="1"/>
      <c r="N29" s="4"/>
      <c r="O29" s="4"/>
      <c r="P29" s="1"/>
      <c r="Q29" s="1"/>
      <c r="R29" s="12"/>
      <c r="S29" s="1"/>
    </row>
    <row r="30" spans="1:19" ht="19.5" thickBot="1" thickTop="1">
      <c r="A30" s="1"/>
      <c r="B30" s="2" t="s">
        <v>25</v>
      </c>
      <c r="C30" s="104">
        <f>IF(C9=0,"",C9)</f>
      </c>
      <c r="D30" s="104"/>
      <c r="E30" s="104"/>
      <c r="F30" s="73" t="s">
        <v>13</v>
      </c>
      <c r="G30" s="73"/>
      <c r="H30" s="74">
        <f>I17+I18+I19+I21+I22+I23</f>
        <v>0</v>
      </c>
      <c r="I30" s="4"/>
      <c r="J30" s="1"/>
      <c r="K30" s="1"/>
      <c r="L30" s="2" t="s">
        <v>26</v>
      </c>
      <c r="M30" s="104">
        <f>IF(M9=0,"",M9)</f>
      </c>
      <c r="N30" s="104"/>
      <c r="O30" s="104"/>
      <c r="P30" s="73" t="s">
        <v>13</v>
      </c>
      <c r="Q30" s="73"/>
      <c r="R30" s="74">
        <f>S17+S18+S19+S21+S22+S23</f>
        <v>0</v>
      </c>
      <c r="S30" s="1"/>
    </row>
    <row r="31" ht="15.75" thickTop="1"/>
  </sheetData>
  <sheetProtection/>
  <mergeCells count="38">
    <mergeCell ref="H6:N6"/>
    <mergeCell ref="C30:E30"/>
    <mergeCell ref="M30:O30"/>
    <mergeCell ref="G12:I12"/>
    <mergeCell ref="F2:L2"/>
    <mergeCell ref="O2:R2"/>
    <mergeCell ref="B6:C6"/>
    <mergeCell ref="F7:L7"/>
    <mergeCell ref="C9:E9"/>
    <mergeCell ref="M9:O9"/>
    <mergeCell ref="G23:H23"/>
    <mergeCell ref="G11:I11"/>
    <mergeCell ref="G13:I13"/>
    <mergeCell ref="G14:I14"/>
    <mergeCell ref="G17:H17"/>
    <mergeCell ref="G18:H18"/>
    <mergeCell ref="G16:H16"/>
    <mergeCell ref="G19:H19"/>
    <mergeCell ref="G25:H25"/>
    <mergeCell ref="Q12:S12"/>
    <mergeCell ref="Q13:S13"/>
    <mergeCell ref="Q14:S14"/>
    <mergeCell ref="Q11:S11"/>
    <mergeCell ref="Q16:R16"/>
    <mergeCell ref="Q17:R17"/>
    <mergeCell ref="G20:H20"/>
    <mergeCell ref="G21:H21"/>
    <mergeCell ref="G22:H22"/>
    <mergeCell ref="G26:H26"/>
    <mergeCell ref="G27:H27"/>
    <mergeCell ref="Q25:R25"/>
    <mergeCell ref="Q26:R26"/>
    <mergeCell ref="Q27:R27"/>
    <mergeCell ref="Q18:R18"/>
    <mergeCell ref="Q19:R19"/>
    <mergeCell ref="Q21:R21"/>
    <mergeCell ref="Q22:R22"/>
    <mergeCell ref="Q23:R23"/>
  </mergeCells>
  <conditionalFormatting sqref="I17:I19 I21:I23 S17:S19 S21:S23">
    <cfRule type="expression" priority="3" dxfId="2">
      <formula>(I17=0)</formula>
    </cfRule>
  </conditionalFormatting>
  <conditionalFormatting sqref="I17:I19 I21:I23 S17:S19 S21:S23">
    <cfRule type="expression" priority="2" dxfId="1">
      <formula>(I17=1)</formula>
    </cfRule>
  </conditionalFormatting>
  <conditionalFormatting sqref="I17:I19 I21:I23 S17:S19 S21:S23">
    <cfRule type="expression" priority="1" dxfId="0">
      <formula>(I17=2)</formula>
    </cfRule>
  </conditionalFormatting>
  <dataValidations count="7">
    <dataValidation type="whole" operator="lessThanOrEqual" allowBlank="1" showInputMessage="1" showErrorMessage="1" sqref="P22 F17 F18 F19 F21 F22 F23 P17 P18 P19 P21 P23">
      <formula1>N22</formula1>
    </dataValidation>
    <dataValidation type="whole" operator="lessThanOrEqual" allowBlank="1" showInputMessage="1" showErrorMessage="1" sqref="D17 N17 D21 N21">
      <formula1>120</formula1>
    </dataValidation>
    <dataValidation type="whole" operator="lessThanOrEqual" allowBlank="1" showInputMessage="1" showErrorMessage="1" sqref="D18 N18 N22 D22">
      <formula1>80</formula1>
    </dataValidation>
    <dataValidation type="whole" operator="lessThanOrEqual" allowBlank="1" showInputMessage="1" showErrorMessage="1" sqref="D19 N19 N23 D23">
      <formula1>60</formula1>
    </dataValidation>
    <dataValidation type="whole" operator="lessThanOrEqual" allowBlank="1" showInputMessage="1" showErrorMessage="1" sqref="E17 E21">
      <formula1>25</formula1>
    </dataValidation>
    <dataValidation type="whole" operator="lessThanOrEqual" allowBlank="1" showInputMessage="1" showErrorMessage="1" sqref="E19 E23">
      <formula1>40</formula1>
    </dataValidation>
    <dataValidation type="whole" operator="lessThanOrEqual" allowBlank="1" showInputMessage="1" showErrorMessage="1" sqref="E18 E22">
      <formula1>30</formula1>
    </dataValidation>
  </dataValidations>
  <printOptions/>
  <pageMargins left="0.1968503937007874" right="0.1968503937007874" top="0.7480314960629921" bottom="0.7480314960629921" header="0.31496062992125984" footer="0.31496062992125984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2012-04-23T18:38:47Z</cp:lastPrinted>
  <dcterms:created xsi:type="dcterms:W3CDTF">2008-10-05T09:16:46Z</dcterms:created>
  <dcterms:modified xsi:type="dcterms:W3CDTF">2012-09-21T21:02:16Z</dcterms:modified>
  <cp:category/>
  <cp:version/>
  <cp:contentType/>
  <cp:contentStatus/>
</cp:coreProperties>
</file>